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ехкарта" sheetId="1" state="visible" r:id="rId1"/>
    <sheet xmlns:r="http://schemas.openxmlformats.org/officeDocument/2006/relationships" name="Пример — кровать 160×200" sheetId="2" state="visible" r:id="rId2"/>
    <sheet xmlns:r="http://schemas.openxmlformats.org/officeDocument/2006/relationships" name="Справка" sheetId="3" state="visible" r:id="rId3"/>
  </sheets>
  <definedNames>
    <definedName name="_xlnm.Print_Area" localSheetId="0">'Техкарта'!$A$1:$J$27</definedName>
    <definedName name="_xlnm.Print_Area" localSheetId="1">'Пример — кровать 160×200'!$A$1:$J$27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4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9"/>
    </font>
    <font>
      <name val="Arial"/>
      <b val="1"/>
      <sz val="10"/>
    </font>
    <font>
      <name val="Arial"/>
      <b val="1"/>
      <sz val="8"/>
    </font>
    <font>
      <name val="Arial"/>
      <sz val="7"/>
    </font>
    <font>
      <name val="Arial"/>
      <sz val="8"/>
    </font>
    <font>
      <name val="Arial"/>
      <i val="1"/>
      <sz val="7.5"/>
    </font>
    <font>
      <name val="Arial"/>
      <sz val="6"/>
    </font>
    <font>
      <name val="Arial"/>
      <b val="1"/>
      <color rgb="00C00000"/>
      <sz val="9"/>
    </font>
    <font>
      <name val="Arial"/>
      <b val="1"/>
      <sz val="11"/>
    </font>
    <font>
      <name val="Arial"/>
      <sz val="10"/>
    </font>
    <font>
      <name val="Arial"/>
      <i val="1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bottom" wrapText="1"/>
    </xf>
    <xf numFmtId="0" fontId="2" fillId="0" borderId="0" applyAlignment="1" pivotButton="0" quotePrefix="0" xfId="0">
      <alignment horizontal="left" vertical="bottom" wrapText="1"/>
    </xf>
    <xf numFmtId="0" fontId="3" fillId="0" borderId="1" applyAlignment="1" pivotButton="0" quotePrefix="0" xfId="0">
      <alignment horizontal="left" vertical="bottom" wrapText="1"/>
    </xf>
    <xf numFmtId="0" fontId="2" fillId="0" borderId="1" applyAlignment="1" pivotButton="0" quotePrefix="0" xfId="0">
      <alignment horizontal="left" vertical="bottom" wrapText="1"/>
    </xf>
    <xf numFmtId="0" fontId="4" fillId="0" borderId="2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left" vertical="center" wrapText="1"/>
    </xf>
    <xf numFmtId="164" fontId="7" fillId="0" borderId="3" applyAlignment="1" pivotButton="0" quotePrefix="0" xfId="0">
      <alignment horizontal="right" vertical="center" wrapText="1"/>
    </xf>
    <xf numFmtId="4" fontId="7" fillId="0" borderId="3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 indent="1"/>
    </xf>
    <xf numFmtId="164" fontId="3" fillId="0" borderId="3" applyAlignment="1" pivotButton="0" quotePrefix="0" xfId="0">
      <alignment horizontal="right" vertical="center" wrapText="1"/>
    </xf>
    <xf numFmtId="4" fontId="3" fillId="0" borderId="3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 indent="1"/>
    </xf>
    <xf numFmtId="4" fontId="2" fillId="0" borderId="3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bottom" wrapText="1"/>
    </xf>
    <xf numFmtId="0" fontId="2" fillId="0" borderId="0" applyAlignment="1" pivotButton="0" quotePrefix="0" xfId="0">
      <alignment horizontal="right" vertical="bottom" wrapText="1" indent="1"/>
    </xf>
    <xf numFmtId="0" fontId="9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J27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11" customWidth="1" min="2" max="2"/>
    <col width="33" customWidth="1" min="3" max="3"/>
    <col width="20" customWidth="1" min="4" max="4"/>
    <col width="20" customWidth="1" min="5" max="5"/>
    <col width="24" customWidth="1" min="6" max="6"/>
    <col width="9.5" customWidth="1" min="7" max="7"/>
    <col width="8.5" customWidth="1" min="8" max="8"/>
    <col width="10" customWidth="1" min="9" max="9"/>
    <col width="15" customWidth="1" min="10" max="10"/>
  </cols>
  <sheetData>
    <row r="1" ht="14" customHeight="1"/>
    <row r="2" ht="22" customHeight="1">
      <c r="A2" s="1" t="inlineStr">
        <is>
          <t>ТЕХНОЛОГИЧЕСКАЯ КАРТА ИЗГОТОВЛЕНИЯ ИЗДЕЛИЯ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8" customHeight="1"/>
    <row r="4" ht="18" customHeight="1">
      <c r="A4" s="2" t="inlineStr">
        <is>
          <t>Изделие</t>
        </is>
      </c>
      <c r="B4" s="2" t="n"/>
      <c r="C4" s="3" t="n"/>
      <c r="D4" s="3" t="n"/>
      <c r="E4" s="3" t="n"/>
      <c r="F4" s="3" t="n"/>
      <c r="G4" s="2" t="inlineStr">
        <is>
          <t>Артикул / код</t>
        </is>
      </c>
      <c r="H4" s="2" t="n"/>
      <c r="I4" s="4" t="n"/>
      <c r="J4" s="4" t="n"/>
    </row>
    <row r="5" ht="18" customHeight="1">
      <c r="A5" s="2" t="inlineStr">
        <is>
          <t>Материалы, отделка</t>
        </is>
      </c>
      <c r="B5" s="2" t="n"/>
      <c r="C5" s="4" t="n"/>
      <c r="D5" s="4" t="n"/>
      <c r="E5" s="4" t="n"/>
      <c r="F5" s="4" t="n"/>
      <c r="G5" s="2" t="inlineStr">
        <is>
          <t>Спецификация №</t>
        </is>
      </c>
      <c r="H5" s="2" t="n"/>
      <c r="I5" s="4" t="n"/>
      <c r="J5" s="4" t="n"/>
    </row>
    <row r="6" ht="18" customHeight="1">
      <c r="A6" s="2" t="inlineStr">
        <is>
          <t>Дата, версия карты</t>
        </is>
      </c>
      <c r="B6" s="2" t="n"/>
      <c r="C6" s="4" t="n"/>
      <c r="D6" s="4" t="n"/>
      <c r="G6" s="2" t="inlineStr">
        <is>
          <t>Партия, шт</t>
        </is>
      </c>
      <c r="H6" s="2" t="n"/>
      <c r="I6" s="5" t="n"/>
    </row>
    <row r="7" ht="8" customHeight="1"/>
    <row r="8" ht="34" customHeight="1">
      <c r="A8" s="6" t="inlineStr">
        <is>
          <t>№</t>
        </is>
      </c>
      <c r="B8" s="6" t="inlineStr">
        <is>
          <t>Этап</t>
        </is>
      </c>
      <c r="C8" s="6" t="inlineStr">
        <is>
          <t>Операция (содержание работ)</t>
        </is>
      </c>
      <c r="D8" s="6" t="inlineStr">
        <is>
          <t>Оборудование, инструмент</t>
        </is>
      </c>
      <c r="E8" s="6" t="inlineStr">
        <is>
          <t>Детали, материалы</t>
        </is>
      </c>
      <c r="F8" s="6" t="inlineStr">
        <is>
          <t>Контроль качества: что проверить</t>
        </is>
      </c>
      <c r="G8" s="6" t="inlineStr">
        <is>
          <t>Норма времени, мин на 1 изделие</t>
        </is>
      </c>
      <c r="H8" s="6" t="inlineStr">
        <is>
          <t>Ставка, ₽ в час</t>
        </is>
      </c>
      <c r="I8" s="6" t="inlineStr">
        <is>
          <t>Расценка, ₽ за 1 изделие</t>
        </is>
      </c>
      <c r="J8" s="6" t="inlineStr">
        <is>
          <t>Исполнитель (профессия, разряд)</t>
        </is>
      </c>
    </row>
    <row r="9" ht="10" customHeight="1">
      <c r="A9" s="7" t="n">
        <v>1</v>
      </c>
      <c r="B9" s="7" t="n">
        <v>2</v>
      </c>
      <c r="C9" s="7" t="n">
        <v>3</v>
      </c>
      <c r="D9" s="7" t="n">
        <v>4</v>
      </c>
      <c r="E9" s="7" t="n">
        <v>5</v>
      </c>
      <c r="F9" s="7" t="n">
        <v>6</v>
      </c>
      <c r="G9" s="7" t="n">
        <v>7</v>
      </c>
      <c r="H9" s="7" t="n">
        <v>8</v>
      </c>
      <c r="I9" s="7" t="n">
        <v>9</v>
      </c>
      <c r="J9" s="7" t="n">
        <v>10</v>
      </c>
    </row>
    <row r="10" ht="26" customHeight="1">
      <c r="A10" s="8" t="n"/>
      <c r="B10" s="9" t="n"/>
      <c r="C10" s="9" t="n"/>
      <c r="D10" s="9" t="n"/>
      <c r="E10" s="9" t="n"/>
      <c r="F10" s="9" t="n"/>
      <c r="G10" s="10" t="n"/>
      <c r="H10" s="11" t="n"/>
      <c r="I10" s="11">
        <f>IF(AND(ISNUMBER(G10),ISNUMBER(H10)),ROUND(G10/60*H10,2),"")</f>
        <v/>
      </c>
      <c r="J10" s="9" t="n"/>
    </row>
    <row r="11" ht="26" customHeight="1">
      <c r="A11" s="8" t="n"/>
      <c r="B11" s="9" t="n"/>
      <c r="C11" s="9" t="n"/>
      <c r="D11" s="9" t="n"/>
      <c r="E11" s="9" t="n"/>
      <c r="F11" s="9" t="n"/>
      <c r="G11" s="10" t="n"/>
      <c r="H11" s="11" t="n"/>
      <c r="I11" s="11">
        <f>IF(AND(ISNUMBER(G11),ISNUMBER(H11)),ROUND(G11/60*H11,2),"")</f>
        <v/>
      </c>
      <c r="J11" s="9" t="n"/>
    </row>
    <row r="12" ht="26" customHeight="1">
      <c r="A12" s="8" t="n"/>
      <c r="B12" s="9" t="n"/>
      <c r="C12" s="9" t="n"/>
      <c r="D12" s="9" t="n"/>
      <c r="E12" s="9" t="n"/>
      <c r="F12" s="9" t="n"/>
      <c r="G12" s="10" t="n"/>
      <c r="H12" s="11" t="n"/>
      <c r="I12" s="11">
        <f>IF(AND(ISNUMBER(G12),ISNUMBER(H12)),ROUND(G12/60*H12,2),"")</f>
        <v/>
      </c>
      <c r="J12" s="9" t="n"/>
    </row>
    <row r="13" ht="26" customHeight="1">
      <c r="A13" s="8" t="n"/>
      <c r="B13" s="9" t="n"/>
      <c r="C13" s="9" t="n"/>
      <c r="D13" s="9" t="n"/>
      <c r="E13" s="9" t="n"/>
      <c r="F13" s="9" t="n"/>
      <c r="G13" s="10" t="n"/>
      <c r="H13" s="11" t="n"/>
      <c r="I13" s="11">
        <f>IF(AND(ISNUMBER(G13),ISNUMBER(H13)),ROUND(G13/60*H13,2),"")</f>
        <v/>
      </c>
      <c r="J13" s="9" t="n"/>
    </row>
    <row r="14" ht="26" customHeight="1">
      <c r="A14" s="8" t="n"/>
      <c r="B14" s="9" t="n"/>
      <c r="C14" s="9" t="n"/>
      <c r="D14" s="9" t="n"/>
      <c r="E14" s="9" t="n"/>
      <c r="F14" s="9" t="n"/>
      <c r="G14" s="10" t="n"/>
      <c r="H14" s="11" t="n"/>
      <c r="I14" s="11">
        <f>IF(AND(ISNUMBER(G14),ISNUMBER(H14)),ROUND(G14/60*H14,2),"")</f>
        <v/>
      </c>
      <c r="J14" s="9" t="n"/>
    </row>
    <row r="15" ht="26" customHeight="1">
      <c r="A15" s="8" t="n"/>
      <c r="B15" s="9" t="n"/>
      <c r="C15" s="9" t="n"/>
      <c r="D15" s="9" t="n"/>
      <c r="E15" s="9" t="n"/>
      <c r="F15" s="9" t="n"/>
      <c r="G15" s="10" t="n"/>
      <c r="H15" s="11" t="n"/>
      <c r="I15" s="11">
        <f>IF(AND(ISNUMBER(G15),ISNUMBER(H15)),ROUND(G15/60*H15,2),"")</f>
        <v/>
      </c>
      <c r="J15" s="9" t="n"/>
    </row>
    <row r="16" ht="26" customHeight="1">
      <c r="A16" s="8" t="n"/>
      <c r="B16" s="9" t="n"/>
      <c r="C16" s="9" t="n"/>
      <c r="D16" s="9" t="n"/>
      <c r="E16" s="9" t="n"/>
      <c r="F16" s="9" t="n"/>
      <c r="G16" s="10" t="n"/>
      <c r="H16" s="11" t="n"/>
      <c r="I16" s="11">
        <f>IF(AND(ISNUMBER(G16),ISNUMBER(H16)),ROUND(G16/60*H16,2),"")</f>
        <v/>
      </c>
      <c r="J16" s="9" t="n"/>
    </row>
    <row r="17" ht="26" customHeight="1">
      <c r="A17" s="8" t="n"/>
      <c r="B17" s="9" t="n"/>
      <c r="C17" s="9" t="n"/>
      <c r="D17" s="9" t="n"/>
      <c r="E17" s="9" t="n"/>
      <c r="F17" s="9" t="n"/>
      <c r="G17" s="10" t="n"/>
      <c r="H17" s="11" t="n"/>
      <c r="I17" s="11">
        <f>IF(AND(ISNUMBER(G17),ISNUMBER(H17)),ROUND(G17/60*H17,2),"")</f>
        <v/>
      </c>
      <c r="J17" s="9" t="n"/>
    </row>
    <row r="18" ht="26" customHeight="1">
      <c r="A18" s="8" t="n"/>
      <c r="B18" s="9" t="n"/>
      <c r="C18" s="9" t="n"/>
      <c r="D18" s="9" t="n"/>
      <c r="E18" s="9" t="n"/>
      <c r="F18" s="9" t="n"/>
      <c r="G18" s="10" t="n"/>
      <c r="H18" s="11" t="n"/>
      <c r="I18" s="11">
        <f>IF(AND(ISNUMBER(G18),ISNUMBER(H18)),ROUND(G18/60*H18,2),"")</f>
        <v/>
      </c>
      <c r="J18" s="9" t="n"/>
    </row>
    <row r="19" ht="26" customHeight="1">
      <c r="A19" s="8" t="n"/>
      <c r="B19" s="9" t="n"/>
      <c r="C19" s="9" t="n"/>
      <c r="D19" s="9" t="n"/>
      <c r="E19" s="9" t="n"/>
      <c r="F19" s="9" t="n"/>
      <c r="G19" s="10" t="n"/>
      <c r="H19" s="11" t="n"/>
      <c r="I19" s="11">
        <f>IF(AND(ISNUMBER(G19),ISNUMBER(H19)),ROUND(G19/60*H19,2),"")</f>
        <v/>
      </c>
      <c r="J19" s="9" t="n"/>
    </row>
    <row r="20" ht="26" customHeight="1">
      <c r="A20" s="8" t="n"/>
      <c r="B20" s="9" t="n"/>
      <c r="C20" s="9" t="n"/>
      <c r="D20" s="9" t="n"/>
      <c r="E20" s="9" t="n"/>
      <c r="F20" s="9" t="n"/>
      <c r="G20" s="10" t="n"/>
      <c r="H20" s="11" t="n"/>
      <c r="I20" s="11">
        <f>IF(AND(ISNUMBER(G20),ISNUMBER(H20)),ROUND(G20/60*H20,2),"")</f>
        <v/>
      </c>
      <c r="J20" s="9" t="n"/>
    </row>
    <row r="21" ht="26" customHeight="1">
      <c r="A21" s="8" t="n"/>
      <c r="B21" s="9" t="n"/>
      <c r="C21" s="9" t="n"/>
      <c r="D21" s="9" t="n"/>
      <c r="E21" s="9" t="n"/>
      <c r="F21" s="9" t="n"/>
      <c r="G21" s="10" t="n"/>
      <c r="H21" s="11" t="n"/>
      <c r="I21" s="11">
        <f>IF(AND(ISNUMBER(G21),ISNUMBER(H21)),ROUND(G21/60*H21,2),"")</f>
        <v/>
      </c>
      <c r="J21" s="9" t="n"/>
    </row>
    <row r="22" ht="16" customHeight="1">
      <c r="A22" s="12" t="inlineStr">
        <is>
          <t>Итого на 1 изделие</t>
        </is>
      </c>
      <c r="B22" s="12" t="n"/>
      <c r="C22" s="12" t="n"/>
      <c r="D22" s="12" t="n"/>
      <c r="E22" s="12" t="n"/>
      <c r="F22" s="12" t="n"/>
      <c r="G22" s="13">
        <f>IF(COUNT(G10:G21)=0,"",SUM(G10:G21))</f>
        <v/>
      </c>
      <c r="H22" s="7" t="inlineStr">
        <is>
          <t>мин / ₽</t>
        </is>
      </c>
      <c r="I22" s="14">
        <f>IF(COUNT(I10:I21)=0,"",SUM(I10:I21))</f>
        <v/>
      </c>
    </row>
    <row r="23" ht="16" customHeight="1">
      <c r="A23" s="15" t="inlineStr">
        <is>
          <t>На партию: время, ч / сдельная работа, ₽</t>
        </is>
      </c>
      <c r="B23" s="15" t="n"/>
      <c r="C23" s="15" t="n"/>
      <c r="D23" s="15" t="n"/>
      <c r="E23" s="15" t="n"/>
      <c r="F23" s="15" t="n"/>
      <c r="G23" s="16">
        <f>IF(AND(ISNUMBER(G22),ISNUMBER(I6)),ROUND(G22*I6/60,2),"")</f>
        <v/>
      </c>
      <c r="H23" s="7" t="inlineStr">
        <is>
          <t>ч / ₽</t>
        </is>
      </c>
      <c r="I23" s="16">
        <f>IF(AND(ISNUMBER(I22),ISNUMBER(I6)),ROUND(I22*I6,2),"")</f>
        <v/>
      </c>
    </row>
    <row r="24" ht="22" customHeight="1">
      <c r="A24" s="17" t="inlineStr">
        <is>
          <t>Расценка = норма времени (мин) ÷ 60 × часовая ставка. Норму времени берут по хронометражу нескольких изделий, а не «на глаз»; расценки этапов складываются в сдельную работу на изделие — статью себестоимости.</t>
        </is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</row>
    <row r="26" ht="22" customHeight="1">
      <c r="A26" s="2" t="inlineStr">
        <is>
          <t>Разработал</t>
        </is>
      </c>
      <c r="B26" s="2" t="n"/>
      <c r="C26" s="18" t="n"/>
      <c r="D26" s="19" t="inlineStr">
        <is>
          <t>Проверил</t>
        </is>
      </c>
      <c r="E26" s="18" t="n"/>
      <c r="F26" s="18" t="n"/>
      <c r="G26" s="19" t="inlineStr">
        <is>
          <t>Утвердил</t>
        </is>
      </c>
      <c r="H26" s="19" t="n"/>
      <c r="I26" s="18" t="n"/>
      <c r="J26" s="18" t="n"/>
    </row>
    <row r="27" ht="9" customHeight="1">
      <c r="C27" s="20" t="inlineStr">
        <is>
          <t>(должность, подпись, расшифровка подписи)</t>
        </is>
      </c>
      <c r="E27" s="20" t="inlineStr">
        <is>
          <t>(должность, подпись, расшифровка подписи)</t>
        </is>
      </c>
      <c r="F27" s="20" t="n"/>
      <c r="I27" s="20" t="inlineStr">
        <is>
          <t>(должность, подпись, расшифровка подписи)</t>
        </is>
      </c>
      <c r="J27" s="20" t="n"/>
    </row>
  </sheetData>
  <mergeCells count="21">
    <mergeCell ref="C6:D6"/>
    <mergeCell ref="I27:J27"/>
    <mergeCell ref="I26:J26"/>
    <mergeCell ref="A6:B6"/>
    <mergeCell ref="A23:F23"/>
    <mergeCell ref="A22:F22"/>
    <mergeCell ref="G6:H6"/>
    <mergeCell ref="A24:J24"/>
    <mergeCell ref="C5:F5"/>
    <mergeCell ref="A26:B26"/>
    <mergeCell ref="C4:F4"/>
    <mergeCell ref="A5:B5"/>
    <mergeCell ref="G5:H5"/>
    <mergeCell ref="E27:F27"/>
    <mergeCell ref="I5:J5"/>
    <mergeCell ref="E26:F26"/>
    <mergeCell ref="G26:H26"/>
    <mergeCell ref="A4:B4"/>
    <mergeCell ref="G4:H4"/>
    <mergeCell ref="I4:J4"/>
    <mergeCell ref="A2:J2"/>
  </mergeCells>
  <printOptions horizontalCentered="1"/>
  <pageMargins left="0.4" right="0.4" top="0.4" bottom="0.4" header="0.2" footer="0.2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11" customWidth="1" min="2" max="2"/>
    <col width="33" customWidth="1" min="3" max="3"/>
    <col width="20" customWidth="1" min="4" max="4"/>
    <col width="20" customWidth="1" min="5" max="5"/>
    <col width="24" customWidth="1" min="6" max="6"/>
    <col width="9.5" customWidth="1" min="7" max="7"/>
    <col width="8.5" customWidth="1" min="8" max="8"/>
    <col width="10" customWidth="1" min="9" max="9"/>
    <col width="15" customWidth="1" min="10" max="10"/>
  </cols>
  <sheetData>
    <row r="1" ht="14" customHeight="1">
      <c r="A1" s="21" t="inlineStr">
        <is>
          <t>ПРИМЕР ЗАПОЛНЕНИЯ. Нормы времени и ставки — пример, названия вымышленные.</t>
        </is>
      </c>
      <c r="B1" s="21" t="n"/>
      <c r="C1" s="21" t="n"/>
      <c r="D1" s="21" t="n"/>
      <c r="E1" s="21" t="n"/>
      <c r="F1" s="21" t="n"/>
    </row>
    <row r="2" ht="22" customHeight="1">
      <c r="A2" s="1" t="inlineStr">
        <is>
          <t>ТЕХНОЛОГИЧЕСКАЯ КАРТА ИЗГОТОВЛЕНИЯ ИЗДЕЛИЯ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8" customHeight="1"/>
    <row r="4" ht="18" customHeight="1">
      <c r="A4" s="2" t="inlineStr">
        <is>
          <t>Изделие</t>
        </is>
      </c>
      <c r="B4" s="2" t="n"/>
      <c r="C4" s="3" t="inlineStr">
        <is>
          <t>Кровать с мягким изголовьем 160×200, корпус ЛДСП 16 мм</t>
        </is>
      </c>
      <c r="D4" s="3" t="n"/>
      <c r="E4" s="3" t="n"/>
      <c r="F4" s="3" t="n"/>
      <c r="G4" s="2" t="inlineStr">
        <is>
          <t>Артикул / код</t>
        </is>
      </c>
      <c r="H4" s="2" t="n"/>
      <c r="I4" s="4" t="inlineStr">
        <is>
          <t>КМИ-1600</t>
        </is>
      </c>
      <c r="J4" s="4" t="n"/>
    </row>
    <row r="5" ht="18" customHeight="1">
      <c r="A5" s="2" t="inlineStr">
        <is>
          <t>Материалы, отделка</t>
        </is>
      </c>
      <c r="B5" s="2" t="n"/>
      <c r="C5" s="4" t="inlineStr">
        <is>
          <t>ЛДСП 16 мм, кромка ПВХ 2 и 0,4 мм; изголовье — поролон и мебельная ткань</t>
        </is>
      </c>
      <c r="D5" s="4" t="n"/>
      <c r="E5" s="4" t="n"/>
      <c r="F5" s="4" t="n"/>
      <c r="G5" s="2" t="inlineStr">
        <is>
          <t>Спецификация №</t>
        </is>
      </c>
      <c r="H5" s="2" t="n"/>
      <c r="I5" s="4" t="inlineStr">
        <is>
          <t>СП-021, версия 1</t>
        </is>
      </c>
      <c r="J5" s="4" t="n"/>
    </row>
    <row r="6" ht="18" customHeight="1">
      <c r="A6" s="2" t="inlineStr">
        <is>
          <t>Дата, версия карты</t>
        </is>
      </c>
      <c r="B6" s="2" t="n"/>
      <c r="C6" s="4" t="inlineStr">
        <is>
          <t>28.09.2026</t>
        </is>
      </c>
      <c r="D6" s="4" t="n"/>
      <c r="G6" s="2" t="inlineStr">
        <is>
          <t>Партия, шт</t>
        </is>
      </c>
      <c r="H6" s="2" t="n"/>
      <c r="I6" s="5" t="n">
        <v>4</v>
      </c>
    </row>
    <row r="7" ht="8" customHeight="1"/>
    <row r="8" ht="34" customHeight="1">
      <c r="A8" s="6" t="inlineStr">
        <is>
          <t>№</t>
        </is>
      </c>
      <c r="B8" s="6" t="inlineStr">
        <is>
          <t>Этап</t>
        </is>
      </c>
      <c r="C8" s="6" t="inlineStr">
        <is>
          <t>Операция (содержание работ)</t>
        </is>
      </c>
      <c r="D8" s="6" t="inlineStr">
        <is>
          <t>Оборудование, инструмент</t>
        </is>
      </c>
      <c r="E8" s="6" t="inlineStr">
        <is>
          <t>Детали, материалы</t>
        </is>
      </c>
      <c r="F8" s="6" t="inlineStr">
        <is>
          <t>Контроль качества: что проверить</t>
        </is>
      </c>
      <c r="G8" s="6" t="inlineStr">
        <is>
          <t>Норма времени, мин на 1 изделие</t>
        </is>
      </c>
      <c r="H8" s="6" t="inlineStr">
        <is>
          <t>Ставка, ₽ в час</t>
        </is>
      </c>
      <c r="I8" s="6" t="inlineStr">
        <is>
          <t>Расценка, ₽ за 1 изделие</t>
        </is>
      </c>
      <c r="J8" s="6" t="inlineStr">
        <is>
          <t>Исполнитель (профессия, разряд)</t>
        </is>
      </c>
    </row>
    <row r="9" ht="10" customHeight="1">
      <c r="A9" s="7" t="n">
        <v>1</v>
      </c>
      <c r="B9" s="7" t="n">
        <v>2</v>
      </c>
      <c r="C9" s="7" t="n">
        <v>3</v>
      </c>
      <c r="D9" s="7" t="n">
        <v>4</v>
      </c>
      <c r="E9" s="7" t="n">
        <v>5</v>
      </c>
      <c r="F9" s="7" t="n">
        <v>6</v>
      </c>
      <c r="G9" s="7" t="n">
        <v>7</v>
      </c>
      <c r="H9" s="7" t="n">
        <v>8</v>
      </c>
      <c r="I9" s="7" t="n">
        <v>9</v>
      </c>
      <c r="J9" s="7" t="n">
        <v>10</v>
      </c>
    </row>
    <row r="10" ht="30" customHeight="1">
      <c r="A10" s="8" t="n">
        <v>1</v>
      </c>
      <c r="B10" s="9" t="inlineStr">
        <is>
          <t>Распил</t>
        </is>
      </c>
      <c r="C10" s="9" t="inlineStr">
        <is>
          <t>Раскрой ЛДСП по карте раскроя: боковины, царги, панель изголовья, основание</t>
        </is>
      </c>
      <c r="D10" s="9" t="inlineStr">
        <is>
          <t>Форматно-раскроечный станок</t>
        </is>
      </c>
      <c r="E10" s="9" t="inlineStr">
        <is>
          <t>ЛДСП 16 мм, лист 2800×2070</t>
        </is>
      </c>
      <c r="F10" s="9" t="inlineStr">
        <is>
          <t>Размеры деталей ±0,5 мм, без сколов по кромке</t>
        </is>
      </c>
      <c r="G10" s="10" t="n">
        <v>25</v>
      </c>
      <c r="H10" s="11" t="n">
        <v>600</v>
      </c>
      <c r="I10" s="11">
        <f>IF(AND(ISNUMBER(G10),ISNUMBER(H10)),ROUND(G10/60*H10,2),"")</f>
        <v/>
      </c>
      <c r="J10" s="9" t="inlineStr">
        <is>
          <t>Распиловщик</t>
        </is>
      </c>
    </row>
    <row r="11" ht="30" customHeight="1">
      <c r="A11" s="8" t="n">
        <v>2</v>
      </c>
      <c r="B11" s="9" t="inlineStr">
        <is>
          <t>Кромка</t>
        </is>
      </c>
      <c r="C11" s="9" t="inlineStr">
        <is>
          <t>Облицовка видимых торцов кромкой, снятие свесов, зачистка</t>
        </is>
      </c>
      <c r="D11" s="9" t="inlineStr">
        <is>
          <t>Кромкооблицовочный станок</t>
        </is>
      </c>
      <c r="E11" s="9" t="inlineStr">
        <is>
          <t>Кромка ПВХ 2×19 и 0,4×19</t>
        </is>
      </c>
      <c r="F11" s="9" t="inlineStr">
        <is>
          <t>Нет отслоений и клеевых потёков, свесы сняты</t>
        </is>
      </c>
      <c r="G11" s="10" t="n">
        <v>20</v>
      </c>
      <c r="H11" s="11" t="n">
        <v>600</v>
      </c>
      <c r="I11" s="11">
        <f>IF(AND(ISNUMBER(G11),ISNUMBER(H11)),ROUND(G11/60*H11,2),"")</f>
        <v/>
      </c>
      <c r="J11" s="9" t="inlineStr">
        <is>
          <t>Станочник</t>
        </is>
      </c>
    </row>
    <row r="12" ht="30" customHeight="1">
      <c r="A12" s="8" t="n">
        <v>3</v>
      </c>
      <c r="B12" s="9" t="inlineStr">
        <is>
          <t>Присадка</t>
        </is>
      </c>
      <c r="C12" s="9" t="inlineStr">
        <is>
          <t>Сверление отверстий под конфирматы, эксцентрики и опоры по шаблону</t>
        </is>
      </c>
      <c r="D12" s="9" t="inlineStr">
        <is>
          <t>Сверлильно-присадочный станок</t>
        </is>
      </c>
      <c r="E12" s="9" t="inlineStr">
        <is>
          <t>Детали после кромки</t>
        </is>
      </c>
      <c r="F12" s="9" t="inlineStr">
        <is>
          <t>Отверстия по чертежу: координаты и глубина</t>
        </is>
      </c>
      <c r="G12" s="10" t="n">
        <v>15</v>
      </c>
      <c r="H12" s="11" t="n">
        <v>600</v>
      </c>
      <c r="I12" s="11">
        <f>IF(AND(ISNUMBER(G12),ISNUMBER(H12)),ROUND(G12/60*H12,2),"")</f>
        <v/>
      </c>
      <c r="J12" s="9" t="inlineStr">
        <is>
          <t>Станочник</t>
        </is>
      </c>
    </row>
    <row r="13" ht="30" customHeight="1">
      <c r="A13" s="8" t="n">
        <v>4</v>
      </c>
      <c r="B13" s="9" t="inlineStr">
        <is>
          <t>Сборка</t>
        </is>
      </c>
      <c r="C13" s="9" t="inlineStr">
        <is>
          <t>Контрольная сборка каркаса, установка опор, разметка мест под крепёж, разборка на пакеты</t>
        </is>
      </c>
      <c r="D13" s="9" t="inlineStr">
        <is>
          <t>Шуруповёрт, струбцины, уровень</t>
        </is>
      </c>
      <c r="E13" s="9" t="inlineStr">
        <is>
          <t>Фурнитура и крепёж по спецификации</t>
        </is>
      </c>
      <c r="F13" s="9" t="inlineStr">
        <is>
          <t>Диагонали равны, нет люфта, крепёж в комплекте</t>
        </is>
      </c>
      <c r="G13" s="10" t="n">
        <v>60</v>
      </c>
      <c r="H13" s="11" t="n">
        <v>600</v>
      </c>
      <c r="I13" s="11">
        <f>IF(AND(ISNUMBER(G13),ISNUMBER(H13)),ROUND(G13/60*H13,2),"")</f>
        <v/>
      </c>
      <c r="J13" s="9" t="inlineStr">
        <is>
          <t>Сборщик</t>
        </is>
      </c>
    </row>
    <row r="14" ht="30" customHeight="1">
      <c r="A14" s="8" t="n">
        <v>5</v>
      </c>
      <c r="B14" s="9" t="inlineStr">
        <is>
          <t>Обивка</t>
        </is>
      </c>
      <c r="C14" s="9" t="inlineStr">
        <is>
          <t>Раскрой ткани, наклейка поролона, обтяжка панели изголовья</t>
        </is>
      </c>
      <c r="D14" s="9" t="inlineStr">
        <is>
          <t>Раскройный стол, пневмостеплер</t>
        </is>
      </c>
      <c r="E14" s="9" t="inlineStr">
        <is>
          <t>Поролон 30 мм, ткань, скобы, клей</t>
        </is>
      </c>
      <c r="F14" s="9" t="inlineStr">
        <is>
          <t>Натяжение ровное, без складок, скобы не видны</t>
        </is>
      </c>
      <c r="G14" s="10" t="n">
        <v>50</v>
      </c>
      <c r="H14" s="11" t="n">
        <v>600</v>
      </c>
      <c r="I14" s="11">
        <f>IF(AND(ISNUMBER(G14),ISNUMBER(H14)),ROUND(G14/60*H14,2),"")</f>
        <v/>
      </c>
      <c r="J14" s="9" t="inlineStr">
        <is>
          <t>Обивщик</t>
        </is>
      </c>
    </row>
    <row r="15" ht="30" customHeight="1">
      <c r="A15" s="8" t="n">
        <v>6</v>
      </c>
      <c r="B15" s="9" t="inlineStr">
        <is>
          <t>Упаковка</t>
        </is>
      </c>
      <c r="C15" s="9" t="inlineStr">
        <is>
          <t>Упаковка деталей по пакетам, маркировка мест, вложение крепежа и схемы сборки</t>
        </is>
      </c>
      <c r="D15" s="9" t="inlineStr">
        <is>
          <t>Стол упаковки, стрейч-пистолет</t>
        </is>
      </c>
      <c r="E15" s="9" t="inlineStr">
        <is>
          <t>Гофрокартон, стрейч-плёнка, уголки</t>
        </is>
      </c>
      <c r="F15" s="9" t="inlineStr">
        <is>
          <t>Места промаркированы, углы защищены</t>
        </is>
      </c>
      <c r="G15" s="10" t="n">
        <v>8</v>
      </c>
      <c r="H15" s="11" t="n">
        <v>600</v>
      </c>
      <c r="I15" s="11">
        <f>IF(AND(ISNUMBER(G15),ISNUMBER(H15)),ROUND(G15/60*H15,2),"")</f>
        <v/>
      </c>
      <c r="J15" s="9" t="inlineStr">
        <is>
          <t>Упаковщик</t>
        </is>
      </c>
    </row>
    <row r="16" ht="30" customHeight="1">
      <c r="A16" s="8" t="n"/>
      <c r="B16" s="9" t="n"/>
      <c r="C16" s="9" t="n"/>
      <c r="D16" s="9" t="n"/>
      <c r="E16" s="9" t="n"/>
      <c r="F16" s="9" t="n"/>
      <c r="G16" s="10" t="n"/>
      <c r="H16" s="11" t="n"/>
      <c r="I16" s="11">
        <f>IF(AND(ISNUMBER(G16),ISNUMBER(H16)),ROUND(G16/60*H16,2),"")</f>
        <v/>
      </c>
      <c r="J16" s="9" t="n"/>
    </row>
    <row r="17" ht="30" customHeight="1">
      <c r="A17" s="8" t="n"/>
      <c r="B17" s="9" t="n"/>
      <c r="C17" s="9" t="n"/>
      <c r="D17" s="9" t="n"/>
      <c r="E17" s="9" t="n"/>
      <c r="F17" s="9" t="n"/>
      <c r="G17" s="10" t="n"/>
      <c r="H17" s="11" t="n"/>
      <c r="I17" s="11">
        <f>IF(AND(ISNUMBER(G17),ISNUMBER(H17)),ROUND(G17/60*H17,2),"")</f>
        <v/>
      </c>
      <c r="J17" s="9" t="n"/>
    </row>
    <row r="18" ht="30" customHeight="1">
      <c r="A18" s="8" t="n"/>
      <c r="B18" s="9" t="n"/>
      <c r="C18" s="9" t="n"/>
      <c r="D18" s="9" t="n"/>
      <c r="E18" s="9" t="n"/>
      <c r="F18" s="9" t="n"/>
      <c r="G18" s="10" t="n"/>
      <c r="H18" s="11" t="n"/>
      <c r="I18" s="11">
        <f>IF(AND(ISNUMBER(G18),ISNUMBER(H18)),ROUND(G18/60*H18,2),"")</f>
        <v/>
      </c>
      <c r="J18" s="9" t="n"/>
    </row>
    <row r="19" ht="30" customHeight="1">
      <c r="A19" s="8" t="n"/>
      <c r="B19" s="9" t="n"/>
      <c r="C19" s="9" t="n"/>
      <c r="D19" s="9" t="n"/>
      <c r="E19" s="9" t="n"/>
      <c r="F19" s="9" t="n"/>
      <c r="G19" s="10" t="n"/>
      <c r="H19" s="11" t="n"/>
      <c r="I19" s="11">
        <f>IF(AND(ISNUMBER(G19),ISNUMBER(H19)),ROUND(G19/60*H19,2),"")</f>
        <v/>
      </c>
      <c r="J19" s="9" t="n"/>
    </row>
    <row r="20" ht="30" customHeight="1">
      <c r="A20" s="8" t="n"/>
      <c r="B20" s="9" t="n"/>
      <c r="C20" s="9" t="n"/>
      <c r="D20" s="9" t="n"/>
      <c r="E20" s="9" t="n"/>
      <c r="F20" s="9" t="n"/>
      <c r="G20" s="10" t="n"/>
      <c r="H20" s="11" t="n"/>
      <c r="I20" s="11">
        <f>IF(AND(ISNUMBER(G20),ISNUMBER(H20)),ROUND(G20/60*H20,2),"")</f>
        <v/>
      </c>
      <c r="J20" s="9" t="n"/>
    </row>
    <row r="21" ht="30" customHeight="1">
      <c r="A21" s="8" t="n"/>
      <c r="B21" s="9" t="n"/>
      <c r="C21" s="9" t="n"/>
      <c r="D21" s="9" t="n"/>
      <c r="E21" s="9" t="n"/>
      <c r="F21" s="9" t="n"/>
      <c r="G21" s="10" t="n"/>
      <c r="H21" s="11" t="n"/>
      <c r="I21" s="11">
        <f>IF(AND(ISNUMBER(G21),ISNUMBER(H21)),ROUND(G21/60*H21,2),"")</f>
        <v/>
      </c>
      <c r="J21" s="9" t="n"/>
    </row>
    <row r="22" ht="16" customHeight="1">
      <c r="A22" s="12" t="inlineStr">
        <is>
          <t>Итого на 1 изделие</t>
        </is>
      </c>
      <c r="B22" s="12" t="n"/>
      <c r="C22" s="12" t="n"/>
      <c r="D22" s="12" t="n"/>
      <c r="E22" s="12" t="n"/>
      <c r="F22" s="12" t="n"/>
      <c r="G22" s="13">
        <f>IF(COUNT(G10:G21)=0,"",SUM(G10:G21))</f>
        <v/>
      </c>
      <c r="H22" s="7" t="inlineStr">
        <is>
          <t>мин / ₽</t>
        </is>
      </c>
      <c r="I22" s="14">
        <f>IF(COUNT(I10:I21)=0,"",SUM(I10:I21))</f>
        <v/>
      </c>
    </row>
    <row r="23" ht="16" customHeight="1">
      <c r="A23" s="15" t="inlineStr">
        <is>
          <t>На партию: время, ч / сдельная работа, ₽</t>
        </is>
      </c>
      <c r="B23" s="15" t="n"/>
      <c r="C23" s="15" t="n"/>
      <c r="D23" s="15" t="n"/>
      <c r="E23" s="15" t="n"/>
      <c r="F23" s="15" t="n"/>
      <c r="G23" s="16">
        <f>IF(AND(ISNUMBER(G22),ISNUMBER(I6)),ROUND(G22*I6/60,2),"")</f>
        <v/>
      </c>
      <c r="H23" s="7" t="inlineStr">
        <is>
          <t>ч / ₽</t>
        </is>
      </c>
      <c r="I23" s="16">
        <f>IF(AND(ISNUMBER(I22),ISNUMBER(I6)),ROUND(I22*I6,2),"")</f>
        <v/>
      </c>
    </row>
    <row r="24" ht="22" customHeight="1">
      <c r="A24" s="17" t="inlineStr">
        <is>
          <t>Расценка = норма времени (мин) ÷ 60 × часовая ставка. Норму времени берут по хронометражу нескольких изделий, а не «на глаз»; расценки этапов складываются в сдельную работу на изделие — статью себестоимости.</t>
        </is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</row>
    <row r="26" ht="22" customHeight="1">
      <c r="A26" s="2" t="inlineStr">
        <is>
          <t>Разработал</t>
        </is>
      </c>
      <c r="B26" s="2" t="n"/>
      <c r="C26" s="18" t="inlineStr">
        <is>
          <t>Технолог   Е. В. Соколова</t>
        </is>
      </c>
      <c r="D26" s="19" t="inlineStr">
        <is>
          <t>Проверил</t>
        </is>
      </c>
      <c r="E26" s="18" t="inlineStr">
        <is>
          <t>Мастер цеха   И. С. Петров</t>
        </is>
      </c>
      <c r="F26" s="18" t="n"/>
      <c r="G26" s="19" t="inlineStr">
        <is>
          <t>Утвердил</t>
        </is>
      </c>
      <c r="H26" s="19" t="n"/>
      <c r="I26" s="18" t="inlineStr">
        <is>
          <t>Директор   А. В. Смирнов</t>
        </is>
      </c>
      <c r="J26" s="18" t="n"/>
    </row>
    <row r="27" ht="9" customHeight="1">
      <c r="C27" s="20" t="inlineStr">
        <is>
          <t>(должность, подпись, расшифровка подписи)</t>
        </is>
      </c>
      <c r="E27" s="20" t="inlineStr">
        <is>
          <t>(должность, подпись, расшифровка подписи)</t>
        </is>
      </c>
      <c r="F27" s="20" t="n"/>
      <c r="I27" s="20" t="inlineStr">
        <is>
          <t>(должность, подпись, расшифровка подписи)</t>
        </is>
      </c>
      <c r="J27" s="20" t="n"/>
    </row>
  </sheetData>
  <mergeCells count="22">
    <mergeCell ref="C6:D6"/>
    <mergeCell ref="I27:J27"/>
    <mergeCell ref="I26:J26"/>
    <mergeCell ref="A6:B6"/>
    <mergeCell ref="A23:F23"/>
    <mergeCell ref="A22:F22"/>
    <mergeCell ref="G6:H6"/>
    <mergeCell ref="A24:J24"/>
    <mergeCell ref="C5:F5"/>
    <mergeCell ref="A26:B26"/>
    <mergeCell ref="C4:F4"/>
    <mergeCell ref="A5:B5"/>
    <mergeCell ref="G5:H5"/>
    <mergeCell ref="E27:F27"/>
    <mergeCell ref="I5:J5"/>
    <mergeCell ref="E26:F26"/>
    <mergeCell ref="G26:H26"/>
    <mergeCell ref="A4:B4"/>
    <mergeCell ref="G4:H4"/>
    <mergeCell ref="I4:J4"/>
    <mergeCell ref="A1:F1"/>
    <mergeCell ref="A2:J2"/>
  </mergeCells>
  <printOptions horizontalCentered="1"/>
  <pageMargins left="0.4" right="0.4" top="0.4" bottom="0.4" header="0.2" footer="0.2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B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0" customWidth="1" min="2" max="2"/>
  </cols>
  <sheetData>
    <row r="2">
      <c r="B2" s="22" t="inlineStr">
        <is>
          <t>Технологическая карта — справка</t>
        </is>
      </c>
    </row>
    <row r="4" ht="42" customHeight="1">
      <c r="B4" s="23" t="inlineStr">
        <is>
          <t>Технологическая карта описывает, как изделие проходит цех: этапы и операции по порядку, оборудование, детали и материалы, что проверить на выходе этапа, норму времени и расценку.</t>
        </is>
      </c>
    </row>
    <row r="5" ht="42" customHeight="1">
      <c r="B5" s="23" t="inlineStr">
        <is>
          <t>Унифицированной формы для мебельного цеха нет — это внутренний документ, его вид вы определяете сами. Первый лист — пустой бланк, второй — пример для кровати с мягким изголовьем (нормы и ставки условные).</t>
        </is>
      </c>
    </row>
    <row r="6" ht="42" customHeight="1">
      <c r="B6" s="23" t="inlineStr">
        <is>
          <t>Расценка считается формулой: норма времени в минутах ÷ 60 × часовая ставка. Итог по изделию — сумма расценок всех этапов; укажите партию — лист посчитает время и сдельную работу на партию.</t>
        </is>
      </c>
    </row>
    <row r="7" ht="28" customHeight="1">
      <c r="B7" s="23" t="inlineStr">
        <is>
          <t>Этапы в карте удобно называть так же, как в наряде-задании и в учёте производства: распил, кромка, присадка, сборка, обивка, упаковка.</t>
        </is>
      </c>
    </row>
    <row r="9">
      <c r="B9" s="24" t="inlineStr">
        <is>
          <t>Правила заполнения и другие бланки: https://tsehos.ru/blanki/tekhnologicheskaya-karta/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Мой Цех — tsehos.ru</dc:creator>
  <dcterms:created xmlns:dcterms="http://purl.org/dc/terms/" xmlns:xsi="http://www.w3.org/2001/XMLSchema-instance" xsi:type="dcterms:W3CDTF">2026-09-28T01:03:19Z</dcterms:created>
  <dcterms:modified xmlns:dcterms="http://purl.org/dc/terms/" xmlns:xsi="http://www.w3.org/2001/XMLSchema-instance" xsi:type="dcterms:W3CDTF">2026-09-28T01:03:19Z</dcterms:modified>
  <cp:lastModifiedBy>Мой Цех — tsehos.ru</cp:lastModifiedBy>
</cp:coreProperties>
</file>