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" sheetId="1" state="visible" r:id="rId1"/>
    <sheet xmlns:r="http://schemas.openxmlformats.org/officeDocument/2006/relationships" name="Пример — кровать Норд 1600" sheetId="2" state="visible" r:id="rId2"/>
    <sheet xmlns:r="http://schemas.openxmlformats.org/officeDocument/2006/relationships" name="Справка" sheetId="3" state="visible" r:id="rId3"/>
  </sheets>
  <definedNames>
    <definedName name="_xlnm.Print_Area" localSheetId="0">'Спецификация'!$A$1:$I$46</definedName>
    <definedName name="_xlnm.Print_Area" localSheetId="1">'Пример — кровать Норд 1600'!$A$1:$I$46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9"/>
    </font>
    <font>
      <name val="Arial"/>
      <b val="1"/>
      <sz val="10"/>
    </font>
    <font>
      <name val="Arial"/>
      <b val="1"/>
      <sz val="8"/>
    </font>
    <font>
      <name val="Arial"/>
      <sz val="7"/>
    </font>
    <font>
      <name val="Arial"/>
      <i val="1"/>
      <sz val="7.5"/>
    </font>
    <font>
      <name val="Arial"/>
      <sz val="6"/>
    </font>
    <font>
      <name val="Arial"/>
      <sz val="8"/>
    </font>
    <font>
      <name val="Arial"/>
      <b val="1"/>
      <color rgb="00C00000"/>
      <sz val="9"/>
    </font>
    <font>
      <name val="Arial"/>
      <sz val="7.5"/>
    </font>
    <font>
      <name val="Arial"/>
      <b val="1"/>
      <sz val="11"/>
    </font>
    <font>
      <name val="Arial"/>
      <sz val="10"/>
    </font>
    <font>
      <name val="Arial"/>
      <i val="1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bottom" wrapText="1"/>
    </xf>
    <xf numFmtId="0" fontId="2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bottom" wrapText="1"/>
    </xf>
    <xf numFmtId="0" fontId="3" fillId="0" borderId="1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left" vertical="bottom" wrapText="1"/>
    </xf>
    <xf numFmtId="0" fontId="4" fillId="0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left" vertical="center" wrapText="1"/>
    </xf>
    <xf numFmtId="164" fontId="2" fillId="0" borderId="3" applyAlignment="1" pivotButton="0" quotePrefix="0" xfId="0">
      <alignment horizontal="right" vertical="center" wrapText="1"/>
    </xf>
    <xf numFmtId="4" fontId="2" fillId="0" borderId="3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 indent="1"/>
    </xf>
    <xf numFmtId="4" fontId="3" fillId="0" borderId="3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 indent="1"/>
    </xf>
    <xf numFmtId="0" fontId="7" fillId="0" borderId="0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bottom" wrapText="1"/>
    </xf>
    <xf numFmtId="0" fontId="0" fillId="0" borderId="1" pivotButton="0" quotePrefix="0" xfId="0"/>
    <xf numFmtId="0" fontId="9" fillId="0" borderId="0" applyAlignment="1" pivotButton="0" quotePrefix="0" xfId="0">
      <alignment horizontal="center" vertical="bottom" wrapText="1"/>
    </xf>
    <xf numFmtId="0" fontId="8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center" wrapText="1"/>
    </xf>
    <xf numFmtId="0" fontId="11" fillId="0" borderId="3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I46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33" customWidth="1" min="2" max="2"/>
    <col width="11" customWidth="1" min="3" max="3"/>
    <col width="7" customWidth="1" min="4" max="4"/>
    <col width="10" customWidth="1" min="5" max="5"/>
    <col width="10.5" customWidth="1" min="6" max="6"/>
    <col width="11.5" customWidth="1" min="7" max="7"/>
    <col width="11" customWidth="1" min="8" max="8"/>
    <col width="17" customWidth="1" min="9" max="9"/>
  </cols>
  <sheetData>
    <row r="1" ht="14" customHeight="1"/>
    <row r="2" ht="20" customHeight="1">
      <c r="A2" s="1" t="inlineStr">
        <is>
          <t>СПЕЦИФИКАЦИЯ ИЗДЕЛИЯ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14" customHeight="1">
      <c r="A3" s="2" t="inlineStr">
        <is>
          <t>нормы расхода материалов на одно изделие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8" customHeight="1"/>
    <row r="5" ht="18" customHeight="1">
      <c r="A5" s="3" t="inlineStr">
        <is>
          <t>Изделие</t>
        </is>
      </c>
      <c r="B5" s="3" t="n"/>
      <c r="C5" s="4" t="n"/>
      <c r="D5" s="4" t="n"/>
      <c r="E5" s="4" t="n"/>
      <c r="F5" s="4" t="n"/>
      <c r="G5" s="4" t="n"/>
      <c r="H5" s="4" t="n"/>
      <c r="I5" s="4" t="n"/>
    </row>
    <row r="6" ht="18" customHeight="1">
      <c r="A6" s="3" t="inlineStr">
        <is>
          <t>Артикул / код</t>
        </is>
      </c>
      <c r="B6" s="3" t="n"/>
      <c r="C6" s="5" t="n"/>
      <c r="D6" s="5" t="n"/>
      <c r="E6" s="5" t="n"/>
      <c r="F6" s="3" t="inlineStr">
        <is>
          <t>Размер, исполнение</t>
        </is>
      </c>
      <c r="G6" s="3" t="n"/>
      <c r="H6" s="5" t="n"/>
      <c r="I6" s="5" t="n"/>
    </row>
    <row r="7" ht="18" customHeight="1">
      <c r="A7" s="3" t="inlineStr">
        <is>
          <t>Единица изделия</t>
        </is>
      </c>
      <c r="B7" s="3" t="n"/>
      <c r="C7" s="5" t="inlineStr">
        <is>
          <t>шт</t>
        </is>
      </c>
      <c r="D7" s="5" t="n"/>
      <c r="E7" s="5" t="n"/>
      <c r="F7" s="3" t="inlineStr">
        <is>
          <t>Партия, шт</t>
        </is>
      </c>
      <c r="G7" s="3" t="n"/>
      <c r="H7" s="6" t="n"/>
    </row>
    <row r="8" ht="18" customHeight="1">
      <c r="A8" s="3" t="inlineStr">
        <is>
          <t>Спецификация №, версия</t>
        </is>
      </c>
      <c r="B8" s="3" t="n"/>
      <c r="C8" s="5" t="n"/>
      <c r="D8" s="5" t="n"/>
      <c r="E8" s="5" t="n"/>
      <c r="F8" s="3" t="inlineStr">
        <is>
          <t>Действует с</t>
        </is>
      </c>
      <c r="G8" s="3" t="n"/>
      <c r="H8" s="5" t="n"/>
      <c r="I8" s="5" t="n"/>
    </row>
    <row r="9" ht="8" customHeight="1"/>
    <row r="10" ht="30" customHeight="1">
      <c r="A10" s="7" t="inlineStr">
        <is>
          <t>№</t>
        </is>
      </c>
      <c r="B10" s="7" t="inlineStr">
        <is>
          <t>Позиция (материал, фурнитура, крепёж)</t>
        </is>
      </c>
      <c r="C10" s="7" t="inlineStr">
        <is>
          <t>Код / артикул</t>
        </is>
      </c>
      <c r="D10" s="7" t="inlineStr">
        <is>
          <t>Ед. изм.</t>
        </is>
      </c>
      <c r="E10" s="7" t="inlineStr">
        <is>
          <t>Норма на 1 изделие</t>
        </is>
      </c>
      <c r="F10" s="7" t="inlineStr">
        <is>
          <t>Цена за ед., ₽</t>
        </is>
      </c>
      <c r="G10" s="7" t="inlineStr">
        <is>
          <t>Сумма на 1 изделие, ₽</t>
        </is>
      </c>
      <c r="H10" s="7" t="inlineStr">
        <is>
          <t>Потребность на партию</t>
        </is>
      </c>
      <c r="I10" s="7" t="inlineStr">
        <is>
          <t>Примечание</t>
        </is>
      </c>
    </row>
    <row r="11" ht="10" customHeight="1">
      <c r="A11" s="8" t="n">
        <v>1</v>
      </c>
      <c r="B11" s="8" t="n">
        <v>2</v>
      </c>
      <c r="C11" s="8" t="n">
        <v>3</v>
      </c>
      <c r="D11" s="8" t="n">
        <v>4</v>
      </c>
      <c r="E11" s="8" t="n">
        <v>5</v>
      </c>
      <c r="F11" s="8" t="n">
        <v>6</v>
      </c>
      <c r="G11" s="8" t="n">
        <v>7</v>
      </c>
      <c r="H11" s="8" t="n">
        <v>8</v>
      </c>
      <c r="I11" s="8" t="n">
        <v>9</v>
      </c>
    </row>
    <row r="12" ht="17" customHeight="1">
      <c r="A12" s="9" t="n"/>
      <c r="B12" s="10" t="n"/>
      <c r="C12" s="9" t="n"/>
      <c r="D12" s="9" t="n"/>
      <c r="E12" s="11" t="n"/>
      <c r="F12" s="12" t="n"/>
      <c r="G12" s="12">
        <f>IF(AND(ISNUMBER(E12),ISNUMBER(F12)),ROUND(E12*F12,2),"")</f>
        <v/>
      </c>
      <c r="H12" s="11">
        <f>IF(AND(ISNUMBER(E12),ISNUMBER($H$7)),E12*$H$7,"")</f>
        <v/>
      </c>
      <c r="I12" s="10" t="n"/>
    </row>
    <row r="13" ht="17" customHeight="1">
      <c r="A13" s="9" t="n"/>
      <c r="B13" s="10" t="n"/>
      <c r="C13" s="9" t="n"/>
      <c r="D13" s="9" t="n"/>
      <c r="E13" s="11" t="n"/>
      <c r="F13" s="12" t="n"/>
      <c r="G13" s="12">
        <f>IF(AND(ISNUMBER(E13),ISNUMBER(F13)),ROUND(E13*F13,2),"")</f>
        <v/>
      </c>
      <c r="H13" s="11">
        <f>IF(AND(ISNUMBER(E13),ISNUMBER($H$7)),E13*$H$7,"")</f>
        <v/>
      </c>
      <c r="I13" s="10" t="n"/>
    </row>
    <row r="14" ht="17" customHeight="1">
      <c r="A14" s="9" t="n"/>
      <c r="B14" s="10" t="n"/>
      <c r="C14" s="9" t="n"/>
      <c r="D14" s="9" t="n"/>
      <c r="E14" s="11" t="n"/>
      <c r="F14" s="12" t="n"/>
      <c r="G14" s="12">
        <f>IF(AND(ISNUMBER(E14),ISNUMBER(F14)),ROUND(E14*F14,2),"")</f>
        <v/>
      </c>
      <c r="H14" s="11">
        <f>IF(AND(ISNUMBER(E14),ISNUMBER($H$7)),E14*$H$7,"")</f>
        <v/>
      </c>
      <c r="I14" s="10" t="n"/>
    </row>
    <row r="15" ht="17" customHeight="1">
      <c r="A15" s="9" t="n"/>
      <c r="B15" s="10" t="n"/>
      <c r="C15" s="9" t="n"/>
      <c r="D15" s="9" t="n"/>
      <c r="E15" s="11" t="n"/>
      <c r="F15" s="12" t="n"/>
      <c r="G15" s="12">
        <f>IF(AND(ISNUMBER(E15),ISNUMBER(F15)),ROUND(E15*F15,2),"")</f>
        <v/>
      </c>
      <c r="H15" s="11">
        <f>IF(AND(ISNUMBER(E15),ISNUMBER($H$7)),E15*$H$7,"")</f>
        <v/>
      </c>
      <c r="I15" s="10" t="n"/>
    </row>
    <row r="16" ht="17" customHeight="1">
      <c r="A16" s="9" t="n"/>
      <c r="B16" s="10" t="n"/>
      <c r="C16" s="9" t="n"/>
      <c r="D16" s="9" t="n"/>
      <c r="E16" s="11" t="n"/>
      <c r="F16" s="12" t="n"/>
      <c r="G16" s="12">
        <f>IF(AND(ISNUMBER(E16),ISNUMBER(F16)),ROUND(E16*F16,2),"")</f>
        <v/>
      </c>
      <c r="H16" s="11">
        <f>IF(AND(ISNUMBER(E16),ISNUMBER($H$7)),E16*$H$7,"")</f>
        <v/>
      </c>
      <c r="I16" s="10" t="n"/>
    </row>
    <row r="17" ht="17" customHeight="1">
      <c r="A17" s="9" t="n"/>
      <c r="B17" s="10" t="n"/>
      <c r="C17" s="9" t="n"/>
      <c r="D17" s="9" t="n"/>
      <c r="E17" s="11" t="n"/>
      <c r="F17" s="12" t="n"/>
      <c r="G17" s="12">
        <f>IF(AND(ISNUMBER(E17),ISNUMBER(F17)),ROUND(E17*F17,2),"")</f>
        <v/>
      </c>
      <c r="H17" s="11">
        <f>IF(AND(ISNUMBER(E17),ISNUMBER($H$7)),E17*$H$7,"")</f>
        <v/>
      </c>
      <c r="I17" s="10" t="n"/>
    </row>
    <row r="18" ht="17" customHeight="1">
      <c r="A18" s="9" t="n"/>
      <c r="B18" s="10" t="n"/>
      <c r="C18" s="9" t="n"/>
      <c r="D18" s="9" t="n"/>
      <c r="E18" s="11" t="n"/>
      <c r="F18" s="12" t="n"/>
      <c r="G18" s="12">
        <f>IF(AND(ISNUMBER(E18),ISNUMBER(F18)),ROUND(E18*F18,2),"")</f>
        <v/>
      </c>
      <c r="H18" s="11">
        <f>IF(AND(ISNUMBER(E18),ISNUMBER($H$7)),E18*$H$7,"")</f>
        <v/>
      </c>
      <c r="I18" s="10" t="n"/>
    </row>
    <row r="19" ht="17" customHeight="1">
      <c r="A19" s="9" t="n"/>
      <c r="B19" s="10" t="n"/>
      <c r="C19" s="9" t="n"/>
      <c r="D19" s="9" t="n"/>
      <c r="E19" s="11" t="n"/>
      <c r="F19" s="12" t="n"/>
      <c r="G19" s="12">
        <f>IF(AND(ISNUMBER(E19),ISNUMBER(F19)),ROUND(E19*F19,2),"")</f>
        <v/>
      </c>
      <c r="H19" s="11">
        <f>IF(AND(ISNUMBER(E19),ISNUMBER($H$7)),E19*$H$7,"")</f>
        <v/>
      </c>
      <c r="I19" s="10" t="n"/>
    </row>
    <row r="20" ht="17" customHeight="1">
      <c r="A20" s="9" t="n"/>
      <c r="B20" s="10" t="n"/>
      <c r="C20" s="9" t="n"/>
      <c r="D20" s="9" t="n"/>
      <c r="E20" s="11" t="n"/>
      <c r="F20" s="12" t="n"/>
      <c r="G20" s="12">
        <f>IF(AND(ISNUMBER(E20),ISNUMBER(F20)),ROUND(E20*F20,2),"")</f>
        <v/>
      </c>
      <c r="H20" s="11">
        <f>IF(AND(ISNUMBER(E20),ISNUMBER($H$7)),E20*$H$7,"")</f>
        <v/>
      </c>
      <c r="I20" s="10" t="n"/>
    </row>
    <row r="21" ht="17" customHeight="1">
      <c r="A21" s="9" t="n"/>
      <c r="B21" s="10" t="n"/>
      <c r="C21" s="9" t="n"/>
      <c r="D21" s="9" t="n"/>
      <c r="E21" s="11" t="n"/>
      <c r="F21" s="12" t="n"/>
      <c r="G21" s="12">
        <f>IF(AND(ISNUMBER(E21),ISNUMBER(F21)),ROUND(E21*F21,2),"")</f>
        <v/>
      </c>
      <c r="H21" s="11">
        <f>IF(AND(ISNUMBER(E21),ISNUMBER($H$7)),E21*$H$7,"")</f>
        <v/>
      </c>
      <c r="I21" s="10" t="n"/>
    </row>
    <row r="22" ht="17" customHeight="1">
      <c r="A22" s="9" t="n"/>
      <c r="B22" s="10" t="n"/>
      <c r="C22" s="9" t="n"/>
      <c r="D22" s="9" t="n"/>
      <c r="E22" s="11" t="n"/>
      <c r="F22" s="12" t="n"/>
      <c r="G22" s="12">
        <f>IF(AND(ISNUMBER(E22),ISNUMBER(F22)),ROUND(E22*F22,2),"")</f>
        <v/>
      </c>
      <c r="H22" s="11">
        <f>IF(AND(ISNUMBER(E22),ISNUMBER($H$7)),E22*$H$7,"")</f>
        <v/>
      </c>
      <c r="I22" s="10" t="n"/>
    </row>
    <row r="23" ht="17" customHeight="1">
      <c r="A23" s="9" t="n"/>
      <c r="B23" s="10" t="n"/>
      <c r="C23" s="9" t="n"/>
      <c r="D23" s="9" t="n"/>
      <c r="E23" s="11" t="n"/>
      <c r="F23" s="12" t="n"/>
      <c r="G23" s="12">
        <f>IF(AND(ISNUMBER(E23),ISNUMBER(F23)),ROUND(E23*F23,2),"")</f>
        <v/>
      </c>
      <c r="H23" s="11">
        <f>IF(AND(ISNUMBER(E23),ISNUMBER($H$7)),E23*$H$7,"")</f>
        <v/>
      </c>
      <c r="I23" s="10" t="n"/>
    </row>
    <row r="24" ht="17" customHeight="1">
      <c r="A24" s="9" t="n"/>
      <c r="B24" s="10" t="n"/>
      <c r="C24" s="9" t="n"/>
      <c r="D24" s="9" t="n"/>
      <c r="E24" s="11" t="n"/>
      <c r="F24" s="12" t="n"/>
      <c r="G24" s="12">
        <f>IF(AND(ISNUMBER(E24),ISNUMBER(F24)),ROUND(E24*F24,2),"")</f>
        <v/>
      </c>
      <c r="H24" s="11">
        <f>IF(AND(ISNUMBER(E24),ISNUMBER($H$7)),E24*$H$7,"")</f>
        <v/>
      </c>
      <c r="I24" s="10" t="n"/>
    </row>
    <row r="25" ht="17" customHeight="1">
      <c r="A25" s="9" t="n"/>
      <c r="B25" s="10" t="n"/>
      <c r="C25" s="9" t="n"/>
      <c r="D25" s="9" t="n"/>
      <c r="E25" s="11" t="n"/>
      <c r="F25" s="12" t="n"/>
      <c r="G25" s="12">
        <f>IF(AND(ISNUMBER(E25),ISNUMBER(F25)),ROUND(E25*F25,2),"")</f>
        <v/>
      </c>
      <c r="H25" s="11">
        <f>IF(AND(ISNUMBER(E25),ISNUMBER($H$7)),E25*$H$7,"")</f>
        <v/>
      </c>
      <c r="I25" s="10" t="n"/>
    </row>
    <row r="26" ht="17" customHeight="1">
      <c r="A26" s="9" t="n"/>
      <c r="B26" s="10" t="n"/>
      <c r="C26" s="9" t="n"/>
      <c r="D26" s="9" t="n"/>
      <c r="E26" s="11" t="n"/>
      <c r="F26" s="12" t="n"/>
      <c r="G26" s="12">
        <f>IF(AND(ISNUMBER(E26),ISNUMBER(F26)),ROUND(E26*F26,2),"")</f>
        <v/>
      </c>
      <c r="H26" s="11">
        <f>IF(AND(ISNUMBER(E26),ISNUMBER($H$7)),E26*$H$7,"")</f>
        <v/>
      </c>
      <c r="I26" s="10" t="n"/>
    </row>
    <row r="27" ht="17" customHeight="1">
      <c r="A27" s="9" t="n"/>
      <c r="B27" s="10" t="n"/>
      <c r="C27" s="9" t="n"/>
      <c r="D27" s="9" t="n"/>
      <c r="E27" s="11" t="n"/>
      <c r="F27" s="12" t="n"/>
      <c r="G27" s="12">
        <f>IF(AND(ISNUMBER(E27),ISNUMBER(F27)),ROUND(E27*F27,2),"")</f>
        <v/>
      </c>
      <c r="H27" s="11">
        <f>IF(AND(ISNUMBER(E27),ISNUMBER($H$7)),E27*$H$7,"")</f>
        <v/>
      </c>
      <c r="I27" s="10" t="n"/>
    </row>
    <row r="28" ht="17" customHeight="1">
      <c r="A28" s="9" t="n"/>
      <c r="B28" s="10" t="n"/>
      <c r="C28" s="9" t="n"/>
      <c r="D28" s="9" t="n"/>
      <c r="E28" s="11" t="n"/>
      <c r="F28" s="12" t="n"/>
      <c r="G28" s="12">
        <f>IF(AND(ISNUMBER(E28),ISNUMBER(F28)),ROUND(E28*F28,2),"")</f>
        <v/>
      </c>
      <c r="H28" s="11">
        <f>IF(AND(ISNUMBER(E28),ISNUMBER($H$7)),E28*$H$7,"")</f>
        <v/>
      </c>
      <c r="I28" s="10" t="n"/>
    </row>
    <row r="29" ht="17" customHeight="1">
      <c r="A29" s="9" t="n"/>
      <c r="B29" s="10" t="n"/>
      <c r="C29" s="9" t="n"/>
      <c r="D29" s="9" t="n"/>
      <c r="E29" s="11" t="n"/>
      <c r="F29" s="12" t="n"/>
      <c r="G29" s="12">
        <f>IF(AND(ISNUMBER(E29),ISNUMBER(F29)),ROUND(E29*F29,2),"")</f>
        <v/>
      </c>
      <c r="H29" s="11">
        <f>IF(AND(ISNUMBER(E29),ISNUMBER($H$7)),E29*$H$7,"")</f>
        <v/>
      </c>
      <c r="I29" s="10" t="n"/>
    </row>
    <row r="30" ht="17" customHeight="1">
      <c r="A30" s="9" t="n"/>
      <c r="B30" s="10" t="n"/>
      <c r="C30" s="9" t="n"/>
      <c r="D30" s="9" t="n"/>
      <c r="E30" s="11" t="n"/>
      <c r="F30" s="12" t="n"/>
      <c r="G30" s="12">
        <f>IF(AND(ISNUMBER(E30),ISNUMBER(F30)),ROUND(E30*F30,2),"")</f>
        <v/>
      </c>
      <c r="H30" s="11">
        <f>IF(AND(ISNUMBER(E30),ISNUMBER($H$7)),E30*$H$7,"")</f>
        <v/>
      </c>
      <c r="I30" s="10" t="n"/>
    </row>
    <row r="31" ht="17" customHeight="1">
      <c r="A31" s="9" t="n"/>
      <c r="B31" s="10" t="n"/>
      <c r="C31" s="9" t="n"/>
      <c r="D31" s="9" t="n"/>
      <c r="E31" s="11" t="n"/>
      <c r="F31" s="12" t="n"/>
      <c r="G31" s="12">
        <f>IF(AND(ISNUMBER(E31),ISNUMBER(F31)),ROUND(E31*F31,2),"")</f>
        <v/>
      </c>
      <c r="H31" s="11">
        <f>IF(AND(ISNUMBER(E31),ISNUMBER($H$7)),E31*$H$7,"")</f>
        <v/>
      </c>
      <c r="I31" s="10" t="n"/>
    </row>
    <row r="32" ht="17" customHeight="1">
      <c r="A32" s="9" t="n"/>
      <c r="B32" s="10" t="n"/>
      <c r="C32" s="9" t="n"/>
      <c r="D32" s="9" t="n"/>
      <c r="E32" s="11" t="n"/>
      <c r="F32" s="12" t="n"/>
      <c r="G32" s="12">
        <f>IF(AND(ISNUMBER(E32),ISNUMBER(F32)),ROUND(E32*F32,2),"")</f>
        <v/>
      </c>
      <c r="H32" s="11">
        <f>IF(AND(ISNUMBER(E32),ISNUMBER($H$7)),E32*$H$7,"")</f>
        <v/>
      </c>
      <c r="I32" s="10" t="n"/>
    </row>
    <row r="33" ht="17" customHeight="1">
      <c r="A33" s="9" t="n"/>
      <c r="B33" s="10" t="n"/>
      <c r="C33" s="9" t="n"/>
      <c r="D33" s="9" t="n"/>
      <c r="E33" s="11" t="n"/>
      <c r="F33" s="12" t="n"/>
      <c r="G33" s="12">
        <f>IF(AND(ISNUMBER(E33),ISNUMBER(F33)),ROUND(E33*F33,2),"")</f>
        <v/>
      </c>
      <c r="H33" s="11">
        <f>IF(AND(ISNUMBER(E33),ISNUMBER($H$7)),E33*$H$7,"")</f>
        <v/>
      </c>
      <c r="I33" s="10" t="n"/>
    </row>
    <row r="34" ht="17" customHeight="1">
      <c r="A34" s="9" t="n"/>
      <c r="B34" s="10" t="n"/>
      <c r="C34" s="9" t="n"/>
      <c r="D34" s="9" t="n"/>
      <c r="E34" s="11" t="n"/>
      <c r="F34" s="12" t="n"/>
      <c r="G34" s="12">
        <f>IF(AND(ISNUMBER(E34),ISNUMBER(F34)),ROUND(E34*F34,2),"")</f>
        <v/>
      </c>
      <c r="H34" s="11">
        <f>IF(AND(ISNUMBER(E34),ISNUMBER($H$7)),E34*$H$7,"")</f>
        <v/>
      </c>
      <c r="I34" s="10" t="n"/>
    </row>
    <row r="35" ht="17" customHeight="1">
      <c r="A35" s="9" t="n"/>
      <c r="B35" s="10" t="n"/>
      <c r="C35" s="9" t="n"/>
      <c r="D35" s="9" t="n"/>
      <c r="E35" s="11" t="n"/>
      <c r="F35" s="12" t="n"/>
      <c r="G35" s="12">
        <f>IF(AND(ISNUMBER(E35),ISNUMBER(F35)),ROUND(E35*F35,2),"")</f>
        <v/>
      </c>
      <c r="H35" s="11">
        <f>IF(AND(ISNUMBER(E35),ISNUMBER($H$7)),E35*$H$7,"")</f>
        <v/>
      </c>
      <c r="I35" s="10" t="n"/>
    </row>
    <row r="36" ht="17" customHeight="1">
      <c r="A36" s="9" t="n"/>
      <c r="B36" s="10" t="n"/>
      <c r="C36" s="9" t="n"/>
      <c r="D36" s="9" t="n"/>
      <c r="E36" s="11" t="n"/>
      <c r="F36" s="12" t="n"/>
      <c r="G36" s="12">
        <f>IF(AND(ISNUMBER(E36),ISNUMBER(F36)),ROUND(E36*F36,2),"")</f>
        <v/>
      </c>
      <c r="H36" s="11">
        <f>IF(AND(ISNUMBER(E36),ISNUMBER($H$7)),E36*$H$7,"")</f>
        <v/>
      </c>
      <c r="I36" s="10" t="n"/>
    </row>
    <row r="37" ht="17" customHeight="1">
      <c r="A37" s="13" t="inlineStr">
        <is>
          <t>Итого материалы на 1 изделие, ₽</t>
        </is>
      </c>
      <c r="B37" s="13" t="n"/>
      <c r="C37" s="13" t="n"/>
      <c r="D37" s="13" t="n"/>
      <c r="E37" s="13" t="n"/>
      <c r="F37" s="13" t="n"/>
      <c r="G37" s="14">
        <f>IF(COUNT(G12:G36)=0,"",SUM(G12:G36))</f>
        <v/>
      </c>
    </row>
    <row r="38" ht="17" customHeight="1">
      <c r="A38" s="15" t="inlineStr">
        <is>
          <t>Материалы на партию, ₽</t>
        </is>
      </c>
      <c r="B38" s="15" t="n"/>
      <c r="C38" s="15" t="n"/>
      <c r="D38" s="15" t="n"/>
      <c r="E38" s="15" t="n"/>
      <c r="F38" s="15" t="n"/>
      <c r="G38" s="12">
        <f>IF(AND(ISNUMBER(G37),ISNUMBER(H7)),ROUND(G37*H7,2),"")</f>
        <v/>
      </c>
    </row>
    <row r="40" ht="12" customHeight="1">
      <c r="A40" s="16" t="inlineStr">
        <is>
          <t>Норма — расход на одно изделие с учётом технологических отходов и брака раскроя. Цена — средняя цена закупки по складу на дату расчёта. Сумма = норма × цена; потребность на партию = норма × размер партии.</t>
        </is>
      </c>
      <c r="B40" s="16" t="n"/>
      <c r="C40" s="16" t="n"/>
      <c r="D40" s="16" t="n"/>
      <c r="E40" s="16" t="n"/>
      <c r="F40" s="16" t="n"/>
      <c r="G40" s="16" t="n"/>
      <c r="H40" s="16" t="n"/>
      <c r="I40" s="16" t="n"/>
    </row>
    <row r="41" ht="12" customHeight="1">
      <c r="A41" s="16" t="n"/>
      <c r="B41" s="16" t="n"/>
      <c r="C41" s="16" t="n"/>
      <c r="D41" s="16" t="n"/>
      <c r="E41" s="16" t="n"/>
      <c r="F41" s="16" t="n"/>
      <c r="G41" s="16" t="n"/>
      <c r="H41" s="16" t="n"/>
      <c r="I41" s="16" t="n"/>
    </row>
    <row r="42" ht="10" customHeight="1"/>
    <row r="43" ht="20" customHeight="1">
      <c r="A43" s="3" t="inlineStr">
        <is>
          <t>Составил</t>
        </is>
      </c>
      <c r="B43" s="3" t="n"/>
      <c r="C43" s="17" t="n"/>
      <c r="D43" s="17" t="n"/>
      <c r="E43" s="18" t="n"/>
      <c r="F43" s="18" t="n"/>
      <c r="G43" s="17" t="n"/>
      <c r="H43" s="17" t="n"/>
      <c r="I43" s="19" t="inlineStr">
        <is>
          <t>«___» _______ 20__ г.</t>
        </is>
      </c>
    </row>
    <row r="44" ht="9" customHeight="1">
      <c r="C44" s="20" t="inlineStr">
        <is>
          <t>(должность)</t>
        </is>
      </c>
      <c r="D44" s="20" t="n"/>
      <c r="E44" s="20" t="inlineStr">
        <is>
          <t>(подпись)</t>
        </is>
      </c>
      <c r="F44" s="20" t="n"/>
      <c r="G44" s="20" t="inlineStr">
        <is>
          <t>(расшифровка подписи)</t>
        </is>
      </c>
      <c r="H44" s="20" t="n"/>
    </row>
    <row r="45" ht="20" customHeight="1">
      <c r="A45" s="3" t="inlineStr">
        <is>
          <t>Утвердил</t>
        </is>
      </c>
      <c r="B45" s="3" t="n"/>
      <c r="C45" s="17" t="n"/>
      <c r="D45" s="17" t="n"/>
      <c r="E45" s="18" t="n"/>
      <c r="F45" s="18" t="n"/>
      <c r="G45" s="17" t="n"/>
      <c r="H45" s="17" t="n"/>
      <c r="I45" s="19" t="inlineStr">
        <is>
          <t>«___» _______ 20__ г.</t>
        </is>
      </c>
    </row>
    <row r="46" ht="9" customHeight="1">
      <c r="C46" s="20" t="inlineStr">
        <is>
          <t>(должность)</t>
        </is>
      </c>
      <c r="D46" s="20" t="n"/>
      <c r="E46" s="20" t="inlineStr">
        <is>
          <t>(подпись)</t>
        </is>
      </c>
      <c r="F46" s="20" t="n"/>
      <c r="G46" s="20" t="inlineStr">
        <is>
          <t>(расшифровка подписи)</t>
        </is>
      </c>
      <c r="H46" s="20" t="n"/>
    </row>
  </sheetData>
  <mergeCells count="30">
    <mergeCell ref="G43:H43"/>
    <mergeCell ref="A37:F37"/>
    <mergeCell ref="A45:B45"/>
    <mergeCell ref="C45:D45"/>
    <mergeCell ref="F6:G6"/>
    <mergeCell ref="A3:I3"/>
    <mergeCell ref="A6:B6"/>
    <mergeCell ref="F7:G7"/>
    <mergeCell ref="E44:F44"/>
    <mergeCell ref="A2:I2"/>
    <mergeCell ref="H6:I6"/>
    <mergeCell ref="A7:B7"/>
    <mergeCell ref="A40:I41"/>
    <mergeCell ref="C8:E8"/>
    <mergeCell ref="C44:D44"/>
    <mergeCell ref="C7:E7"/>
    <mergeCell ref="C5:I5"/>
    <mergeCell ref="F8:G8"/>
    <mergeCell ref="A38:F38"/>
    <mergeCell ref="C43:D43"/>
    <mergeCell ref="C46:D46"/>
    <mergeCell ref="E46:F46"/>
    <mergeCell ref="A5:B5"/>
    <mergeCell ref="G45:H45"/>
    <mergeCell ref="A8:B8"/>
    <mergeCell ref="C6:E6"/>
    <mergeCell ref="A43:B43"/>
    <mergeCell ref="G44:H44"/>
    <mergeCell ref="G46:H46"/>
    <mergeCell ref="H8:I8"/>
  </mergeCells>
  <printOptions horizontalCentered="1"/>
  <pageMargins left="0.45" right="0.35" top="0.4" bottom="0.4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33" customWidth="1" min="2" max="2"/>
    <col width="11" customWidth="1" min="3" max="3"/>
    <col width="7" customWidth="1" min="4" max="4"/>
    <col width="10" customWidth="1" min="5" max="5"/>
    <col width="10.5" customWidth="1" min="6" max="6"/>
    <col width="11.5" customWidth="1" min="7" max="7"/>
    <col width="11" customWidth="1" min="8" max="8"/>
    <col width="17" customWidth="1" min="9" max="9"/>
  </cols>
  <sheetData>
    <row r="1" ht="14" customHeight="1">
      <c r="A1" s="21" t="inlineStr">
        <is>
          <t>ПРИМЕР ЗАПОЛНЕНИЯ. Цены и нормы — пример, названия вымышленные.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</row>
    <row r="2" ht="20" customHeight="1">
      <c r="A2" s="1" t="inlineStr">
        <is>
          <t>СПЕЦИФИКАЦИЯ ИЗДЕЛИЯ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14" customHeight="1">
      <c r="A3" s="2" t="inlineStr">
        <is>
          <t>нормы расхода материалов на одно изделие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8" customHeight="1"/>
    <row r="5" ht="18" customHeight="1">
      <c r="A5" s="3" t="inlineStr">
        <is>
          <t>Изделие</t>
        </is>
      </c>
      <c r="B5" s="3" t="n"/>
      <c r="C5" s="4" t="inlineStr">
        <is>
          <t>Кровать «Норд» 1600 (160×200), сосна</t>
        </is>
      </c>
      <c r="D5" s="4" t="n"/>
      <c r="E5" s="4" t="n"/>
      <c r="F5" s="4" t="n"/>
      <c r="G5" s="4" t="n"/>
      <c r="H5" s="4" t="n"/>
      <c r="I5" s="4" t="n"/>
    </row>
    <row r="6" ht="18" customHeight="1">
      <c r="A6" s="3" t="inlineStr">
        <is>
          <t>Артикул / код</t>
        </is>
      </c>
      <c r="B6" s="3" t="n"/>
      <c r="C6" s="5" t="inlineStr">
        <is>
          <t>НРД-1600</t>
        </is>
      </c>
      <c r="D6" s="5" t="n"/>
      <c r="E6" s="5" t="n"/>
      <c r="F6" s="3" t="inlineStr">
        <is>
          <t>Размер, исполнение</t>
        </is>
      </c>
      <c r="G6" s="3" t="n"/>
      <c r="H6" s="5" t="inlineStr">
        <is>
          <t>160×200</t>
        </is>
      </c>
      <c r="I6" s="5" t="n"/>
    </row>
    <row r="7" ht="18" customHeight="1">
      <c r="A7" s="3" t="inlineStr">
        <is>
          <t>Единица изделия</t>
        </is>
      </c>
      <c r="B7" s="3" t="n"/>
      <c r="C7" s="5" t="inlineStr">
        <is>
          <t>шт</t>
        </is>
      </c>
      <c r="D7" s="5" t="n"/>
      <c r="E7" s="5" t="n"/>
      <c r="F7" s="3" t="inlineStr">
        <is>
          <t>Партия, шт</t>
        </is>
      </c>
      <c r="G7" s="3" t="n"/>
      <c r="H7" s="6" t="n">
        <v>6</v>
      </c>
    </row>
    <row r="8" ht="18" customHeight="1">
      <c r="A8" s="3" t="inlineStr">
        <is>
          <t>Спецификация №, версия</t>
        </is>
      </c>
      <c r="B8" s="3" t="n"/>
      <c r="C8" s="5" t="inlineStr">
        <is>
          <t>СП-014, версия 2</t>
        </is>
      </c>
      <c r="D8" s="5" t="n"/>
      <c r="E8" s="5" t="n"/>
      <c r="F8" s="3" t="inlineStr">
        <is>
          <t>Действует с</t>
        </is>
      </c>
      <c r="G8" s="3" t="n"/>
      <c r="H8" s="5" t="inlineStr">
        <is>
          <t>01.09.2026</t>
        </is>
      </c>
      <c r="I8" s="5" t="n"/>
    </row>
    <row r="9" ht="8" customHeight="1"/>
    <row r="10" ht="30" customHeight="1">
      <c r="A10" s="7" t="inlineStr">
        <is>
          <t>№</t>
        </is>
      </c>
      <c r="B10" s="7" t="inlineStr">
        <is>
          <t>Позиция (материал, фурнитура, крепёж)</t>
        </is>
      </c>
      <c r="C10" s="7" t="inlineStr">
        <is>
          <t>Код / артикул</t>
        </is>
      </c>
      <c r="D10" s="7" t="inlineStr">
        <is>
          <t>Ед. изм.</t>
        </is>
      </c>
      <c r="E10" s="7" t="inlineStr">
        <is>
          <t>Норма на 1 изделие</t>
        </is>
      </c>
      <c r="F10" s="7" t="inlineStr">
        <is>
          <t>Цена за ед., ₽</t>
        </is>
      </c>
      <c r="G10" s="7" t="inlineStr">
        <is>
          <t>Сумма на 1 изделие, ₽</t>
        </is>
      </c>
      <c r="H10" s="7" t="inlineStr">
        <is>
          <t>Потребность на партию</t>
        </is>
      </c>
      <c r="I10" s="7" t="inlineStr">
        <is>
          <t>Примечание</t>
        </is>
      </c>
    </row>
    <row r="11" ht="10" customHeight="1">
      <c r="A11" s="8" t="n">
        <v>1</v>
      </c>
      <c r="B11" s="8" t="n">
        <v>2</v>
      </c>
      <c r="C11" s="8" t="n">
        <v>3</v>
      </c>
      <c r="D11" s="8" t="n">
        <v>4</v>
      </c>
      <c r="E11" s="8" t="n">
        <v>5</v>
      </c>
      <c r="F11" s="8" t="n">
        <v>6</v>
      </c>
      <c r="G11" s="8" t="n">
        <v>7</v>
      </c>
      <c r="H11" s="8" t="n">
        <v>8</v>
      </c>
      <c r="I11" s="8" t="n">
        <v>9</v>
      </c>
    </row>
    <row r="12" ht="17" customHeight="1">
      <c r="A12" s="9" t="n">
        <v>1</v>
      </c>
      <c r="B12" s="10" t="inlineStr">
        <is>
          <t>Брус сосна 40×100</t>
        </is>
      </c>
      <c r="C12" s="9" t="inlineStr">
        <is>
          <t>БР-40100</t>
        </is>
      </c>
      <c r="D12" s="9" t="inlineStr">
        <is>
          <t>м</t>
        </is>
      </c>
      <c r="E12" s="11" t="n">
        <v>12</v>
      </c>
      <c r="F12" s="12" t="n">
        <v>118</v>
      </c>
      <c r="G12" s="12">
        <f>IF(AND(ISNUMBER(E12),ISNUMBER(F12)),ROUND(E12*F12,2),"")</f>
        <v/>
      </c>
      <c r="H12" s="11">
        <f>IF(AND(ISNUMBER(E12),ISNUMBER($H$7)),E12*$H$7,"")</f>
        <v/>
      </c>
      <c r="I12" s="22" t="inlineStr">
        <is>
          <t>с учётом 7 % отходов</t>
        </is>
      </c>
    </row>
    <row r="13" ht="17" customHeight="1">
      <c r="A13" s="9" t="n">
        <v>2</v>
      </c>
      <c r="B13" s="10" t="inlineStr">
        <is>
          <t>Доска сосна 25×150, сорт АВ</t>
        </is>
      </c>
      <c r="C13" s="9" t="inlineStr">
        <is>
          <t>ДС-25150</t>
        </is>
      </c>
      <c r="D13" s="9" t="inlineStr">
        <is>
          <t>м</t>
        </is>
      </c>
      <c r="E13" s="11" t="n">
        <v>21</v>
      </c>
      <c r="F13" s="12" t="n">
        <v>128</v>
      </c>
      <c r="G13" s="12">
        <f>IF(AND(ISNUMBER(E13),ISNUMBER(F13)),ROUND(E13*F13,2),"")</f>
        <v/>
      </c>
      <c r="H13" s="11">
        <f>IF(AND(ISNUMBER(E13),ISNUMBER($H$7)),E13*$H$7,"")</f>
        <v/>
      </c>
      <c r="I13" s="22" t="inlineStr">
        <is>
          <t>с учётом 7 % отходов</t>
        </is>
      </c>
    </row>
    <row r="14" ht="17" customHeight="1">
      <c r="A14" s="9" t="n">
        <v>3</v>
      </c>
      <c r="B14" s="10" t="inlineStr">
        <is>
          <t>МДФ 16 мм</t>
        </is>
      </c>
      <c r="C14" s="9" t="inlineStr">
        <is>
          <t>МДФ-16</t>
        </is>
      </c>
      <c r="D14" s="9" t="inlineStr">
        <is>
          <t>лист</t>
        </is>
      </c>
      <c r="E14" s="11" t="n">
        <v>0.25</v>
      </c>
      <c r="F14" s="12" t="n">
        <v>4200</v>
      </c>
      <c r="G14" s="12">
        <f>IF(AND(ISNUMBER(E14),ISNUMBER(F14)),ROUND(E14*F14,2),"")</f>
        <v/>
      </c>
      <c r="H14" s="11">
        <f>IF(AND(ISNUMBER(E14),ISNUMBER($H$7)),E14*$H$7,"")</f>
        <v/>
      </c>
      <c r="I14" s="22" t="inlineStr">
        <is>
          <t>вставка изголовья</t>
        </is>
      </c>
    </row>
    <row r="15" ht="17" customHeight="1">
      <c r="A15" s="9" t="n">
        <v>4</v>
      </c>
      <c r="B15" s="10" t="inlineStr">
        <is>
          <t>Ламели берёзовые 53×8</t>
        </is>
      </c>
      <c r="C15" s="9" t="inlineStr">
        <is>
          <t>ЛМ-538</t>
        </is>
      </c>
      <c r="D15" s="9" t="inlineStr">
        <is>
          <t>шт</t>
        </is>
      </c>
      <c r="E15" s="11" t="n">
        <v>30</v>
      </c>
      <c r="F15" s="12" t="n">
        <v>38</v>
      </c>
      <c r="G15" s="12">
        <f>IF(AND(ISNUMBER(E15),ISNUMBER(F15)),ROUND(E15*F15,2),"")</f>
        <v/>
      </c>
      <c r="H15" s="11">
        <f>IF(AND(ISNUMBER(E15),ISNUMBER($H$7)),E15*$H$7,"")</f>
        <v/>
      </c>
      <c r="I15" s="22" t="inlineStr">
        <is>
          <t>2 ряда по 15</t>
        </is>
      </c>
    </row>
    <row r="16" ht="17" customHeight="1">
      <c r="A16" s="9" t="n">
        <v>5</v>
      </c>
      <c r="B16" s="10" t="inlineStr">
        <is>
          <t>Ламеледержатель 53 мм</t>
        </is>
      </c>
      <c r="C16" s="9" t="inlineStr">
        <is>
          <t>ЛД-53</t>
        </is>
      </c>
      <c r="D16" s="9" t="inlineStr">
        <is>
          <t>шт</t>
        </is>
      </c>
      <c r="E16" s="11" t="n">
        <v>60</v>
      </c>
      <c r="F16" s="12" t="n">
        <v>6.5</v>
      </c>
      <c r="G16" s="12">
        <f>IF(AND(ISNUMBER(E16),ISNUMBER(F16)),ROUND(E16*F16,2),"")</f>
        <v/>
      </c>
      <c r="H16" s="11">
        <f>IF(AND(ISNUMBER(E16),ISNUMBER($H$7)),E16*$H$7,"")</f>
        <v/>
      </c>
      <c r="I16" s="22" t="inlineStr">
        <is>
          <t>2 на ламель</t>
        </is>
      </c>
    </row>
    <row r="17" ht="17" customHeight="1">
      <c r="A17" s="9" t="n">
        <v>6</v>
      </c>
      <c r="B17" s="10" t="inlineStr">
        <is>
          <t>Опора кровати центральная</t>
        </is>
      </c>
      <c r="C17" s="9" t="inlineStr">
        <is>
          <t>ОП-Ц</t>
        </is>
      </c>
      <c r="D17" s="9" t="inlineStr">
        <is>
          <t>шт</t>
        </is>
      </c>
      <c r="E17" s="11" t="n">
        <v>2</v>
      </c>
      <c r="F17" s="12" t="n">
        <v>185</v>
      </c>
      <c r="G17" s="12">
        <f>IF(AND(ISNUMBER(E17),ISNUMBER(F17)),ROUND(E17*F17,2),"")</f>
        <v/>
      </c>
      <c r="H17" s="11">
        <f>IF(AND(ISNUMBER(E17),ISNUMBER($H$7)),E17*$H$7,"")</f>
        <v/>
      </c>
      <c r="I17" s="10" t="n"/>
    </row>
    <row r="18" ht="17" customHeight="1">
      <c r="A18" s="9" t="n">
        <v>7</v>
      </c>
      <c r="B18" s="10" t="inlineStr">
        <is>
          <t>Стяжка кроватная эксцентриковая</t>
        </is>
      </c>
      <c r="C18" s="9" t="inlineStr">
        <is>
          <t>СТ-Э</t>
        </is>
      </c>
      <c r="D18" s="9" t="inlineStr">
        <is>
          <t>шт</t>
        </is>
      </c>
      <c r="E18" s="11" t="n">
        <v>4</v>
      </c>
      <c r="F18" s="12" t="n">
        <v>42</v>
      </c>
      <c r="G18" s="12">
        <f>IF(AND(ISNUMBER(E18),ISNUMBER(F18)),ROUND(E18*F18,2),"")</f>
        <v/>
      </c>
      <c r="H18" s="11">
        <f>IF(AND(ISNUMBER(E18),ISNUMBER($H$7)),E18*$H$7,"")</f>
        <v/>
      </c>
      <c r="I18" s="10" t="n"/>
    </row>
    <row r="19" ht="17" customHeight="1">
      <c r="A19" s="9" t="n">
        <v>8</v>
      </c>
      <c r="B19" s="10" t="inlineStr">
        <is>
          <t>Конфирмат 7×50</t>
        </is>
      </c>
      <c r="C19" s="9" t="inlineStr">
        <is>
          <t>КФ-750</t>
        </is>
      </c>
      <c r="D19" s="9" t="inlineStr">
        <is>
          <t>шт</t>
        </is>
      </c>
      <c r="E19" s="11" t="n">
        <v>20</v>
      </c>
      <c r="F19" s="12" t="n">
        <v>3.1</v>
      </c>
      <c r="G19" s="12">
        <f>IF(AND(ISNUMBER(E19),ISNUMBER(F19)),ROUND(E19*F19,2),"")</f>
        <v/>
      </c>
      <c r="H19" s="11">
        <f>IF(AND(ISNUMBER(E19),ISNUMBER($H$7)),E19*$H$7,"")</f>
        <v/>
      </c>
      <c r="I19" s="10" t="n"/>
    </row>
    <row r="20" ht="17" customHeight="1">
      <c r="A20" s="9" t="n">
        <v>9</v>
      </c>
      <c r="B20" s="10" t="inlineStr">
        <is>
          <t>Саморез 4×30</t>
        </is>
      </c>
      <c r="C20" s="9" t="inlineStr">
        <is>
          <t>СМ-430</t>
        </is>
      </c>
      <c r="D20" s="9" t="inlineStr">
        <is>
          <t>шт</t>
        </is>
      </c>
      <c r="E20" s="11" t="n">
        <v>120</v>
      </c>
      <c r="F20" s="12" t="n">
        <v>1.1</v>
      </c>
      <c r="G20" s="12">
        <f>IF(AND(ISNUMBER(E20),ISNUMBER(F20)),ROUND(E20*F20,2),"")</f>
        <v/>
      </c>
      <c r="H20" s="11">
        <f>IF(AND(ISNUMBER(E20),ISNUMBER($H$7)),E20*$H$7,"")</f>
        <v/>
      </c>
      <c r="I20" s="22" t="inlineStr">
        <is>
          <t>2 на держатель</t>
        </is>
      </c>
    </row>
    <row r="21" ht="17" customHeight="1">
      <c r="A21" s="9" t="n"/>
      <c r="B21" s="10" t="n"/>
      <c r="C21" s="9" t="n"/>
      <c r="D21" s="9" t="n"/>
      <c r="E21" s="11" t="n"/>
      <c r="F21" s="12" t="n"/>
      <c r="G21" s="12">
        <f>IF(AND(ISNUMBER(E21),ISNUMBER(F21)),ROUND(E21*F21,2),"")</f>
        <v/>
      </c>
      <c r="H21" s="11">
        <f>IF(AND(ISNUMBER(E21),ISNUMBER($H$7)),E21*$H$7,"")</f>
        <v/>
      </c>
      <c r="I21" s="10" t="n"/>
    </row>
    <row r="22" ht="17" customHeight="1">
      <c r="A22" s="9" t="n"/>
      <c r="B22" s="10" t="n"/>
      <c r="C22" s="9" t="n"/>
      <c r="D22" s="9" t="n"/>
      <c r="E22" s="11" t="n"/>
      <c r="F22" s="12" t="n"/>
      <c r="G22" s="12">
        <f>IF(AND(ISNUMBER(E22),ISNUMBER(F22)),ROUND(E22*F22,2),"")</f>
        <v/>
      </c>
      <c r="H22" s="11">
        <f>IF(AND(ISNUMBER(E22),ISNUMBER($H$7)),E22*$H$7,"")</f>
        <v/>
      </c>
      <c r="I22" s="10" t="n"/>
    </row>
    <row r="23" ht="17" customHeight="1">
      <c r="A23" s="9" t="n"/>
      <c r="B23" s="10" t="n"/>
      <c r="C23" s="9" t="n"/>
      <c r="D23" s="9" t="n"/>
      <c r="E23" s="11" t="n"/>
      <c r="F23" s="12" t="n"/>
      <c r="G23" s="12">
        <f>IF(AND(ISNUMBER(E23),ISNUMBER(F23)),ROUND(E23*F23,2),"")</f>
        <v/>
      </c>
      <c r="H23" s="11">
        <f>IF(AND(ISNUMBER(E23),ISNUMBER($H$7)),E23*$H$7,"")</f>
        <v/>
      </c>
      <c r="I23" s="10" t="n"/>
    </row>
    <row r="24" ht="17" customHeight="1">
      <c r="A24" s="9" t="n"/>
      <c r="B24" s="10" t="n"/>
      <c r="C24" s="9" t="n"/>
      <c r="D24" s="9" t="n"/>
      <c r="E24" s="11" t="n"/>
      <c r="F24" s="12" t="n"/>
      <c r="G24" s="12">
        <f>IF(AND(ISNUMBER(E24),ISNUMBER(F24)),ROUND(E24*F24,2),"")</f>
        <v/>
      </c>
      <c r="H24" s="11">
        <f>IF(AND(ISNUMBER(E24),ISNUMBER($H$7)),E24*$H$7,"")</f>
        <v/>
      </c>
      <c r="I24" s="10" t="n"/>
    </row>
    <row r="25" ht="17" customHeight="1">
      <c r="A25" s="9" t="n"/>
      <c r="B25" s="10" t="n"/>
      <c r="C25" s="9" t="n"/>
      <c r="D25" s="9" t="n"/>
      <c r="E25" s="11" t="n"/>
      <c r="F25" s="12" t="n"/>
      <c r="G25" s="12">
        <f>IF(AND(ISNUMBER(E25),ISNUMBER(F25)),ROUND(E25*F25,2),"")</f>
        <v/>
      </c>
      <c r="H25" s="11">
        <f>IF(AND(ISNUMBER(E25),ISNUMBER($H$7)),E25*$H$7,"")</f>
        <v/>
      </c>
      <c r="I25" s="10" t="n"/>
    </row>
    <row r="26" ht="17" customHeight="1">
      <c r="A26" s="9" t="n"/>
      <c r="B26" s="10" t="n"/>
      <c r="C26" s="9" t="n"/>
      <c r="D26" s="9" t="n"/>
      <c r="E26" s="11" t="n"/>
      <c r="F26" s="12" t="n"/>
      <c r="G26" s="12">
        <f>IF(AND(ISNUMBER(E26),ISNUMBER(F26)),ROUND(E26*F26,2),"")</f>
        <v/>
      </c>
      <c r="H26" s="11">
        <f>IF(AND(ISNUMBER(E26),ISNUMBER($H$7)),E26*$H$7,"")</f>
        <v/>
      </c>
      <c r="I26" s="10" t="n"/>
    </row>
    <row r="27" ht="17" customHeight="1">
      <c r="A27" s="9" t="n"/>
      <c r="B27" s="10" t="n"/>
      <c r="C27" s="9" t="n"/>
      <c r="D27" s="9" t="n"/>
      <c r="E27" s="11" t="n"/>
      <c r="F27" s="12" t="n"/>
      <c r="G27" s="12">
        <f>IF(AND(ISNUMBER(E27),ISNUMBER(F27)),ROUND(E27*F27,2),"")</f>
        <v/>
      </c>
      <c r="H27" s="11">
        <f>IF(AND(ISNUMBER(E27),ISNUMBER($H$7)),E27*$H$7,"")</f>
        <v/>
      </c>
      <c r="I27" s="10" t="n"/>
    </row>
    <row r="28" ht="17" customHeight="1">
      <c r="A28" s="9" t="n"/>
      <c r="B28" s="10" t="n"/>
      <c r="C28" s="9" t="n"/>
      <c r="D28" s="9" t="n"/>
      <c r="E28" s="11" t="n"/>
      <c r="F28" s="12" t="n"/>
      <c r="G28" s="12">
        <f>IF(AND(ISNUMBER(E28),ISNUMBER(F28)),ROUND(E28*F28,2),"")</f>
        <v/>
      </c>
      <c r="H28" s="11">
        <f>IF(AND(ISNUMBER(E28),ISNUMBER($H$7)),E28*$H$7,"")</f>
        <v/>
      </c>
      <c r="I28" s="10" t="n"/>
    </row>
    <row r="29" ht="17" customHeight="1">
      <c r="A29" s="9" t="n"/>
      <c r="B29" s="10" t="n"/>
      <c r="C29" s="9" t="n"/>
      <c r="D29" s="9" t="n"/>
      <c r="E29" s="11" t="n"/>
      <c r="F29" s="12" t="n"/>
      <c r="G29" s="12">
        <f>IF(AND(ISNUMBER(E29),ISNUMBER(F29)),ROUND(E29*F29,2),"")</f>
        <v/>
      </c>
      <c r="H29" s="11">
        <f>IF(AND(ISNUMBER(E29),ISNUMBER($H$7)),E29*$H$7,"")</f>
        <v/>
      </c>
      <c r="I29" s="10" t="n"/>
    </row>
    <row r="30" ht="17" customHeight="1">
      <c r="A30" s="9" t="n"/>
      <c r="B30" s="10" t="n"/>
      <c r="C30" s="9" t="n"/>
      <c r="D30" s="9" t="n"/>
      <c r="E30" s="11" t="n"/>
      <c r="F30" s="12" t="n"/>
      <c r="G30" s="12">
        <f>IF(AND(ISNUMBER(E30),ISNUMBER(F30)),ROUND(E30*F30,2),"")</f>
        <v/>
      </c>
      <c r="H30" s="11">
        <f>IF(AND(ISNUMBER(E30),ISNUMBER($H$7)),E30*$H$7,"")</f>
        <v/>
      </c>
      <c r="I30" s="10" t="n"/>
    </row>
    <row r="31" ht="17" customHeight="1">
      <c r="A31" s="9" t="n"/>
      <c r="B31" s="10" t="n"/>
      <c r="C31" s="9" t="n"/>
      <c r="D31" s="9" t="n"/>
      <c r="E31" s="11" t="n"/>
      <c r="F31" s="12" t="n"/>
      <c r="G31" s="12">
        <f>IF(AND(ISNUMBER(E31),ISNUMBER(F31)),ROUND(E31*F31,2),"")</f>
        <v/>
      </c>
      <c r="H31" s="11">
        <f>IF(AND(ISNUMBER(E31),ISNUMBER($H$7)),E31*$H$7,"")</f>
        <v/>
      </c>
      <c r="I31" s="10" t="n"/>
    </row>
    <row r="32" ht="17" customHeight="1">
      <c r="A32" s="9" t="n"/>
      <c r="B32" s="10" t="n"/>
      <c r="C32" s="9" t="n"/>
      <c r="D32" s="9" t="n"/>
      <c r="E32" s="11" t="n"/>
      <c r="F32" s="12" t="n"/>
      <c r="G32" s="12">
        <f>IF(AND(ISNUMBER(E32),ISNUMBER(F32)),ROUND(E32*F32,2),"")</f>
        <v/>
      </c>
      <c r="H32" s="11">
        <f>IF(AND(ISNUMBER(E32),ISNUMBER($H$7)),E32*$H$7,"")</f>
        <v/>
      </c>
      <c r="I32" s="10" t="n"/>
    </row>
    <row r="33" ht="17" customHeight="1">
      <c r="A33" s="9" t="n"/>
      <c r="B33" s="10" t="n"/>
      <c r="C33" s="9" t="n"/>
      <c r="D33" s="9" t="n"/>
      <c r="E33" s="11" t="n"/>
      <c r="F33" s="12" t="n"/>
      <c r="G33" s="12">
        <f>IF(AND(ISNUMBER(E33),ISNUMBER(F33)),ROUND(E33*F33,2),"")</f>
        <v/>
      </c>
      <c r="H33" s="11">
        <f>IF(AND(ISNUMBER(E33),ISNUMBER($H$7)),E33*$H$7,"")</f>
        <v/>
      </c>
      <c r="I33" s="10" t="n"/>
    </row>
    <row r="34" ht="17" customHeight="1">
      <c r="A34" s="9" t="n"/>
      <c r="B34" s="10" t="n"/>
      <c r="C34" s="9" t="n"/>
      <c r="D34" s="9" t="n"/>
      <c r="E34" s="11" t="n"/>
      <c r="F34" s="12" t="n"/>
      <c r="G34" s="12">
        <f>IF(AND(ISNUMBER(E34),ISNUMBER(F34)),ROUND(E34*F34,2),"")</f>
        <v/>
      </c>
      <c r="H34" s="11">
        <f>IF(AND(ISNUMBER(E34),ISNUMBER($H$7)),E34*$H$7,"")</f>
        <v/>
      </c>
      <c r="I34" s="10" t="n"/>
    </row>
    <row r="35" ht="17" customHeight="1">
      <c r="A35" s="9" t="n"/>
      <c r="B35" s="10" t="n"/>
      <c r="C35" s="9" t="n"/>
      <c r="D35" s="9" t="n"/>
      <c r="E35" s="11" t="n"/>
      <c r="F35" s="12" t="n"/>
      <c r="G35" s="12">
        <f>IF(AND(ISNUMBER(E35),ISNUMBER(F35)),ROUND(E35*F35,2),"")</f>
        <v/>
      </c>
      <c r="H35" s="11">
        <f>IF(AND(ISNUMBER(E35),ISNUMBER($H$7)),E35*$H$7,"")</f>
        <v/>
      </c>
      <c r="I35" s="10" t="n"/>
    </row>
    <row r="36" ht="17" customHeight="1">
      <c r="A36" s="9" t="n"/>
      <c r="B36" s="10" t="n"/>
      <c r="C36" s="9" t="n"/>
      <c r="D36" s="9" t="n"/>
      <c r="E36" s="11" t="n"/>
      <c r="F36" s="12" t="n"/>
      <c r="G36" s="12">
        <f>IF(AND(ISNUMBER(E36),ISNUMBER(F36)),ROUND(E36*F36,2),"")</f>
        <v/>
      </c>
      <c r="H36" s="11">
        <f>IF(AND(ISNUMBER(E36),ISNUMBER($H$7)),E36*$H$7,"")</f>
        <v/>
      </c>
      <c r="I36" s="10" t="n"/>
    </row>
    <row r="37" ht="17" customHeight="1">
      <c r="A37" s="13" t="inlineStr">
        <is>
          <t>Итого материалы на 1 изделие, ₽</t>
        </is>
      </c>
      <c r="B37" s="13" t="n"/>
      <c r="C37" s="13" t="n"/>
      <c r="D37" s="13" t="n"/>
      <c r="E37" s="13" t="n"/>
      <c r="F37" s="13" t="n"/>
      <c r="G37" s="14">
        <f>IF(COUNT(G12:G36)=0,"",SUM(G12:G36))</f>
        <v/>
      </c>
    </row>
    <row r="38" ht="17" customHeight="1">
      <c r="A38" s="15" t="inlineStr">
        <is>
          <t>Материалы на партию, ₽</t>
        </is>
      </c>
      <c r="B38" s="15" t="n"/>
      <c r="C38" s="15" t="n"/>
      <c r="D38" s="15" t="n"/>
      <c r="E38" s="15" t="n"/>
      <c r="F38" s="15" t="n"/>
      <c r="G38" s="12">
        <f>IF(AND(ISNUMBER(G37),ISNUMBER(H7)),ROUND(G37*H7,2),"")</f>
        <v/>
      </c>
    </row>
    <row r="40" ht="12" customHeight="1">
      <c r="A40" s="16" t="inlineStr">
        <is>
          <t>Норма — расход на одно изделие с учётом технологических отходов и брака раскроя. Цена — средняя цена закупки по складу на дату расчёта. Сумма = норма × цена; потребность на партию = норма × размер партии.</t>
        </is>
      </c>
      <c r="B40" s="16" t="n"/>
      <c r="C40" s="16" t="n"/>
      <c r="D40" s="16" t="n"/>
      <c r="E40" s="16" t="n"/>
      <c r="F40" s="16" t="n"/>
      <c r="G40" s="16" t="n"/>
      <c r="H40" s="16" t="n"/>
      <c r="I40" s="16" t="n"/>
    </row>
    <row r="41" ht="12" customHeight="1">
      <c r="A41" s="16" t="n"/>
      <c r="B41" s="16" t="n"/>
      <c r="C41" s="16" t="n"/>
      <c r="D41" s="16" t="n"/>
      <c r="E41" s="16" t="n"/>
      <c r="F41" s="16" t="n"/>
      <c r="G41" s="16" t="n"/>
      <c r="H41" s="16" t="n"/>
      <c r="I41" s="16" t="n"/>
    </row>
    <row r="42" ht="10" customHeight="1"/>
    <row r="43" ht="20" customHeight="1">
      <c r="A43" s="3" t="inlineStr">
        <is>
          <t>Составил</t>
        </is>
      </c>
      <c r="B43" s="3" t="n"/>
      <c r="C43" s="17" t="inlineStr">
        <is>
          <t>Технолог</t>
        </is>
      </c>
      <c r="D43" s="17" t="n"/>
      <c r="E43" s="18" t="n"/>
      <c r="F43" s="18" t="n"/>
      <c r="G43" s="17" t="inlineStr">
        <is>
          <t>Е. В. Соколова</t>
        </is>
      </c>
      <c r="H43" s="17" t="n"/>
      <c r="I43" s="19" t="inlineStr">
        <is>
          <t>01.09.2026</t>
        </is>
      </c>
    </row>
    <row r="44" ht="9" customHeight="1">
      <c r="C44" s="20" t="inlineStr">
        <is>
          <t>(должность)</t>
        </is>
      </c>
      <c r="D44" s="20" t="n"/>
      <c r="E44" s="20" t="inlineStr">
        <is>
          <t>(подпись)</t>
        </is>
      </c>
      <c r="F44" s="20" t="n"/>
      <c r="G44" s="20" t="inlineStr">
        <is>
          <t>(расшифровка подписи)</t>
        </is>
      </c>
      <c r="H44" s="20" t="n"/>
    </row>
    <row r="45" ht="20" customHeight="1">
      <c r="A45" s="3" t="inlineStr">
        <is>
          <t>Утвердил</t>
        </is>
      </c>
      <c r="B45" s="3" t="n"/>
      <c r="C45" s="17" t="inlineStr">
        <is>
          <t>Директор</t>
        </is>
      </c>
      <c r="D45" s="17" t="n"/>
      <c r="E45" s="18" t="n"/>
      <c r="F45" s="18" t="n"/>
      <c r="G45" s="17" t="inlineStr">
        <is>
          <t>А. В. Смирнов</t>
        </is>
      </c>
      <c r="H45" s="17" t="n"/>
      <c r="I45" s="19" t="inlineStr">
        <is>
          <t>01.09.2026</t>
        </is>
      </c>
    </row>
    <row r="46" ht="9" customHeight="1">
      <c r="C46" s="20" t="inlineStr">
        <is>
          <t>(должность)</t>
        </is>
      </c>
      <c r="D46" s="20" t="n"/>
      <c r="E46" s="20" t="inlineStr">
        <is>
          <t>(подпись)</t>
        </is>
      </c>
      <c r="F46" s="20" t="n"/>
      <c r="G46" s="20" t="inlineStr">
        <is>
          <t>(расшифровка подписи)</t>
        </is>
      </c>
      <c r="H46" s="20" t="n"/>
    </row>
  </sheetData>
  <mergeCells count="31">
    <mergeCell ref="G43:H43"/>
    <mergeCell ref="A37:F37"/>
    <mergeCell ref="A45:B45"/>
    <mergeCell ref="C45:D45"/>
    <mergeCell ref="F6:G6"/>
    <mergeCell ref="A3:I3"/>
    <mergeCell ref="A6:B6"/>
    <mergeCell ref="F7:G7"/>
    <mergeCell ref="E44:F44"/>
    <mergeCell ref="A2:I2"/>
    <mergeCell ref="H6:I6"/>
    <mergeCell ref="A7:B7"/>
    <mergeCell ref="A40:I41"/>
    <mergeCell ref="C8:E8"/>
    <mergeCell ref="C44:D44"/>
    <mergeCell ref="C7:E7"/>
    <mergeCell ref="C5:I5"/>
    <mergeCell ref="F8:G8"/>
    <mergeCell ref="A38:F38"/>
    <mergeCell ref="C43:D43"/>
    <mergeCell ref="C46:D46"/>
    <mergeCell ref="E46:F46"/>
    <mergeCell ref="A5:B5"/>
    <mergeCell ref="G45:H45"/>
    <mergeCell ref="A8:B8"/>
    <mergeCell ref="C6:E6"/>
    <mergeCell ref="A43:B43"/>
    <mergeCell ref="A1:I1"/>
    <mergeCell ref="G44:H44"/>
    <mergeCell ref="G46:H46"/>
    <mergeCell ref="H8:I8"/>
  </mergeCells>
  <printOptions horizontalCentered="1"/>
  <pageMargins left="0.45" right="0.35" top="0.4" bottom="0.4" header="0.2" footer="0.2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B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23" t="inlineStr">
        <is>
          <t>Спецификация изделия — справка</t>
        </is>
      </c>
    </row>
    <row r="4" ht="42" customHeight="1">
      <c r="B4" s="24" t="inlineStr">
        <is>
          <t>Спецификация изделия (BOM) — перечень материалов, фурнитуры и крепежа на одно изделие с нормами расхода. Унифицированной формы нет: это внутренний документ цеха, его вид вы определяете сами.</t>
        </is>
      </c>
    </row>
    <row r="5" ht="28" customHeight="1">
      <c r="B5" s="24" t="inlineStr">
        <is>
          <t>Первый лист — пустой бланк на 25 строк, второй — пример для кровати 160×200 из сосны (цены и нормы условные).</t>
        </is>
      </c>
    </row>
    <row r="6" ht="28" customHeight="1">
      <c r="B6" s="24" t="inlineStr">
        <is>
          <t>Сумма на 1 изделие = норма × цена, итог — сумма строк. Укажите размер партии — лист посчитает потребность в каждом материале и стоимость материалов на партию.</t>
        </is>
      </c>
    </row>
    <row r="7" ht="28" customHeight="1">
      <c r="B7" s="24" t="inlineStr">
        <is>
          <t>Отходы и брак (торцовка, раскрой, сучки) закладывайте прямо в норму: иначе склад в учёте будет больше фактического, а себестоимость — ниже реальной.</t>
        </is>
      </c>
    </row>
    <row r="8" ht="28" customHeight="1">
      <c r="B8" s="24" t="inlineStr">
        <is>
          <t>Спецификация — основа себестоимости: к материалам добавляют работу, налоги с ФОТ и накладные расходы цеха.</t>
        </is>
      </c>
    </row>
    <row r="10">
      <c r="B10" s="25" t="inlineStr">
        <is>
          <t>Правила заполнения и другие бланки: https://tsehos.ru/blanki/spetsifikatsiya-izdeliya/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Мой Цех — tsehos.ru</dc:creator>
  <dcterms:created xmlns:dcterms="http://purl.org/dc/terms/" xmlns:xsi="http://www.w3.org/2001/XMLSchema-instance" xsi:type="dcterms:W3CDTF">2026-09-28T01:03:19Z</dcterms:created>
  <dcterms:modified xmlns:dcterms="http://purl.org/dc/terms/" xmlns:xsi="http://www.w3.org/2001/XMLSchema-instance" xsi:type="dcterms:W3CDTF">2026-09-28T01:03:19Z</dcterms:modified>
  <cp:lastModifiedBy>Мой Цех — tsehos.ru</cp:lastModifiedBy>
</cp:coreProperties>
</file>